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6" sheetId="6" r:id="rId2"/>
    <sheet name="Sheet7" sheetId="7" r:id="rId3"/>
  </sheets>
  <definedNames>
    <definedName name="_xlnm._FilterDatabase" localSheetId="0" hidden="1">Sheet1!$C$1:$I$61</definedName>
    <definedName name="_xlnm.Print_Area" localSheetId="0">Sheet1!$H$19:$I$52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<sst xmlns="http://schemas.openxmlformats.org/spreadsheetml/2006/main" count="73" uniqueCount="73">
  <si>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【借款报销单】</t>
  </si>
  <si>
    <t>团号：HMZA-240801-QSK806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</si>
  <si>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</si>
  <si>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</si>
  <si>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</si>
  <si>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</si>
  <si>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</si>
  <si>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</si>
  <si>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</si>
  <si>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</si>
  <si>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</si>
  <si>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</si>
  <si>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</si>
  <si>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</si>
  <si>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</si>
  <si>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</si>
  <si>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</si>
  <si>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</si>
  <si>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</si>
  <si>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</si>
  <si>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</si>
  <si>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</si>
  <si>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</si>
  <si>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</si>
  <si>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</si>
  <si>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</si>
  <si>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海蓝之谜套装4份</t>
  </si>
  <si>
    <t>定制头巾</t>
  </si>
  <si>
    <t>定制头巾2</t>
  </si>
  <si>
    <t>卤蛋</t>
  </si>
  <si>
    <t>纸巾</t>
  </si>
  <si>
    <t>油漆马克笔</t>
  </si>
  <si>
    <t>云南野生菌</t>
  </si>
  <si>
    <t>导游旗杆</t>
  </si>
  <si>
    <t>鲜花饼</t>
  </si>
  <si>
    <t>雨衣</t>
  </si>
  <si>
    <t>拓展坞</t>
  </si>
  <si>
    <t>海之蓝白酒</t>
  </si>
  <si>
    <t>大疆手持云台</t>
  </si>
  <si>
    <t>可乐雪碧1</t>
  </si>
  <si>
    <t>可乐雪碧2</t>
  </si>
  <si>
    <t>红酒</t>
  </si>
  <si>
    <t>桌面立牌</t>
  </si>
  <si>
    <t>一次性浴巾</t>
  </si>
  <si>
    <t>手机防水袋</t>
  </si>
  <si>
    <t>扑克牌</t>
  </si>
  <si>
    <t>苹果耳机</t>
  </si>
  <si>
    <t>健身洗漱包</t>
  </si>
  <si>
    <t>运动背包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</si>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</sst>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rgb="FF1F232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3" fillId="0" borderId="0" xfId="49" applyFont="1" applyAlignment="1">
      <alignment horizontal="right" vertical="center"/>
    </xf>
    <xf numFmtId="0" fontId="3" fillId="0" borderId="0" xfId="49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177" fontId="1" fillId="0" borderId="6" xfId="0" applyNumberFormat="1" applyFont="1" applyFill="1" applyBorder="1" applyAlignment="1">
      <alignment horizontal="right" vertical="center" wrapText="1"/>
    </xf>
    <xf numFmtId="177" fontId="1" fillId="0" borderId="2" xfId="0" applyNumberFormat="1" applyFont="1" applyFill="1" applyBorder="1" applyAlignment="1">
      <alignment horizontal="right" vertical="center"/>
    </xf>
    <xf numFmtId="177" fontId="1" fillId="0" borderId="6" xfId="0" applyNumberFormat="1" applyFont="1" applyFill="1" applyBorder="1" applyAlignment="1">
      <alignment horizontal="right" vertical="center" wrapText="1"/>
    </xf>
    <xf numFmtId="177" fontId="1" fillId="0" borderId="2" xfId="0" applyNumberFormat="1" applyFont="1" applyFill="1" applyBorder="1" applyAlignment="1">
      <alignment horizontal="right" vertical="center" wrapText="1"/>
    </xf>
    <xf numFmtId="177" fontId="1" fillId="0" borderId="7" xfId="0" applyNumberFormat="1" applyFont="1" applyFill="1" applyBorder="1" applyAlignment="1">
      <alignment horizontal="right" vertical="center" wrapText="1"/>
    </xf>
    <xf numFmtId="177" fontId="1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6" borderId="9" xfId="0" applyNumberFormat="1" applyFont="1" applyFill="1" applyBorder="1" applyAlignment="1">
      <alignment horizontal="center" vertical="center"/>
    </xf>
    <xf numFmtId="178" fontId="7" fillId="6" borderId="9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3" fillId="0" borderId="0" xfId="49" applyFont="1" applyAlignment="1">
      <alignment vertical="center"/>
    </xf>
    <xf numFmtId="0" fontId="3" fillId="0" borderId="0" xfId="49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1270</xdr:rowOff>
    </xdr:from>
    <xdr:to>
      <xdr:col>7</xdr:col>
      <xdr:colOff>372745</xdr:colOff>
      <xdr:row>38</xdr:row>
      <xdr:rowOff>60960</xdr:rowOff>
    </xdr:to>
    <xdr:pic>
      <xdr:nvPicPr>
        <xdr:cNvPr id="2" name="图片 1" descr="a4fcc1557e45c120f1652a54136e7ea"/>
        <xdr:cNvPicPr>
          <a:picLocks noChangeAspect="1"/>
        </xdr:cNvPicPr>
      </xdr:nvPicPr>
      <xdr:blipFill>
        <a:blip r:embed="rId1"/>
        <a:srcRect t="19307" b="10999"/>
        <a:stretch>
          <a:fillRect/>
        </a:stretch>
      </xdr:blipFill>
      <xdr:spPr>
        <a:xfrm>
          <a:off x="1270" y="1270"/>
          <a:ext cx="4638675" cy="70091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13</xdr:col>
      <xdr:colOff>478790</xdr:colOff>
      <xdr:row>30</xdr:row>
      <xdr:rowOff>115570</xdr:rowOff>
    </xdr:to>
    <xdr:pic>
      <xdr:nvPicPr>
        <xdr:cNvPr id="2" name="图片 1" descr="87676661200a57d2a71da202c9024e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8395970" cy="559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zoomScale="80" zoomScaleNormal="80" topLeftCell="A43" workbookViewId="0">
      <selection activeCell="J3" sqref="J3"/>
    </sheetView>
  </sheetViews>
  <sheetFormatPr defaultColWidth="9" defaultRowHeight="21" customHeight="1"/>
  <cols>
    <col min="1" max="1" width="9" style="3"/>
    <col min="2" max="2" width="21.8425925925926" style="1" customWidth="1"/>
    <col min="3" max="3" width="12.1111111111111" style="4"/>
    <col min="4" max="4" width="9" style="5"/>
    <col min="5" max="5" width="13.4907407407407" style="5" customWidth="1"/>
    <col min="6" max="6" width="16.0185185185185" style="1" customWidth="1"/>
    <col min="7" max="7" width="13.3425925925926" style="1" customWidth="1"/>
    <col min="8" max="8" width="18.4537037037037" style="1" customWidth="1"/>
    <col min="9" max="9" width="62.1666666666667" style="1" customWidth="1"/>
    <col min="10" max="10" width="51.962962962963" style="6" customWidth="1"/>
    <col min="11" max="11" width="51.962962962963" style="1" customWidth="1"/>
    <col min="12" max="16384" width="9" style="1"/>
  </cols>
  <sheetData>
    <row r="1" s="1" customFormat="1" customHeight="1" spans="1:10">
      <c r="A1" s="3"/>
      <c r="C1" s="4"/>
      <c r="D1" s="5"/>
      <c r="E1" s="5"/>
      <c r="J1" s="6"/>
    </row>
    <row r="2" s="1" customFormat="1" customHeight="1" spans="1:13">
      <c r="A2" s="3"/>
      <c r="C2" s="7" t="s">
        <v>0</v>
      </c>
      <c r="D2" s="7"/>
      <c r="E2" s="7"/>
      <c r="F2" s="8"/>
      <c r="G2" s="8"/>
      <c r="H2" s="8"/>
      <c r="I2" s="55"/>
      <c r="J2" s="56"/>
      <c r="K2" s="55"/>
      <c r="L2" s="55"/>
      <c r="M2" s="55"/>
    </row>
    <row r="3" s="1" customFormat="1" customHeight="1" spans="1:10">
      <c r="A3" s="3"/>
      <c r="C3" s="4"/>
      <c r="D3" s="5"/>
      <c r="E3" s="5"/>
      <c r="J3" s="6"/>
    </row>
    <row r="4" s="1" customFormat="1" customHeight="1" spans="1:11">
      <c r="A4" s="3"/>
      <c r="C4" s="4"/>
      <c r="D4" s="5"/>
      <c r="E4" s="5"/>
      <c r="H4" s="9" t="s">
        <v>1</v>
      </c>
      <c r="I4" s="57"/>
      <c r="J4" s="57"/>
      <c r="K4" s="57"/>
    </row>
    <row r="5" s="1" customFormat="1" customHeight="1" spans="1:11">
      <c r="A5" s="3"/>
      <c r="C5" s="4"/>
      <c r="D5" s="5"/>
      <c r="E5" s="5"/>
      <c r="H5" s="10"/>
      <c r="I5" s="10"/>
      <c r="J5" s="10"/>
      <c r="K5" s="10"/>
    </row>
    <row r="6" s="1" customFormat="1" customHeight="1" spans="1:11">
      <c r="A6" s="11" t="s">
        <v>2</v>
      </c>
      <c r="B6" s="12" t="s">
        <v>3</v>
      </c>
      <c r="C6" s="13" t="s">
        <v>4</v>
      </c>
      <c r="D6" s="13"/>
      <c r="E6" s="13"/>
      <c r="F6" s="14" t="s">
        <v>5</v>
      </c>
      <c r="G6" s="14"/>
      <c r="H6" s="14"/>
      <c r="I6" s="14"/>
      <c r="J6" s="58"/>
      <c r="K6" s="12" t="s">
        <v>6</v>
      </c>
    </row>
    <row r="7" s="1" customFormat="1" customHeight="1" spans="1:11">
      <c r="A7" s="11"/>
      <c r="B7" s="12"/>
      <c r="C7" s="15" t="s">
        <v>7</v>
      </c>
      <c r="D7" s="16" t="s">
        <v>8</v>
      </c>
      <c r="E7" s="13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58"/>
      <c r="K7" s="12"/>
    </row>
    <row r="8" s="2" customFormat="1" ht="29" customHeight="1" spans="1:11">
      <c r="A8" s="17">
        <v>1</v>
      </c>
      <c r="B8" s="18" t="s">
        <v>14</v>
      </c>
      <c r="C8" s="19">
        <v>0</v>
      </c>
      <c r="D8" s="17">
        <v>0</v>
      </c>
      <c r="E8" s="19">
        <v>0</v>
      </c>
      <c r="F8" s="20"/>
      <c r="G8" s="20"/>
      <c r="H8" s="21"/>
      <c r="I8" s="28"/>
      <c r="J8" s="59"/>
      <c r="K8" s="59"/>
    </row>
    <row r="9" s="2" customFormat="1" ht="29" customHeight="1" spans="1:11">
      <c r="A9" s="22"/>
      <c r="B9" s="23"/>
      <c r="C9" s="24"/>
      <c r="D9" s="22"/>
      <c r="E9" s="24"/>
      <c r="F9" s="20"/>
      <c r="G9" s="20"/>
      <c r="H9" s="21"/>
      <c r="I9" s="28"/>
      <c r="J9" s="59"/>
      <c r="K9" s="59"/>
    </row>
    <row r="10" s="2" customFormat="1" ht="29" customHeight="1" spans="1:11">
      <c r="A10" s="25"/>
      <c r="B10" s="26" t="s">
        <v>15</v>
      </c>
      <c r="C10" s="27">
        <f>SUM(C8)</f>
        <v>0</v>
      </c>
      <c r="D10" s="27">
        <f>SUM(D8)</f>
        <v>0</v>
      </c>
      <c r="E10" s="27">
        <f>SUM(E8)</f>
        <v>0</v>
      </c>
      <c r="F10" s="27">
        <f>SUM(F8:F9)</f>
        <v>0</v>
      </c>
      <c r="G10" s="27">
        <f>SUM(G8+G9)</f>
        <v>0</v>
      </c>
      <c r="H10" s="27">
        <f>SUM(H8:H9)</f>
        <v>0</v>
      </c>
      <c r="I10" s="60"/>
      <c r="J10" s="61"/>
      <c r="K10" s="61"/>
    </row>
    <row r="11" s="1" customFormat="1" customHeight="1" spans="1:11">
      <c r="A11" s="28">
        <v>2</v>
      </c>
      <c r="B11" s="29" t="s">
        <v>16</v>
      </c>
      <c r="C11" s="30">
        <v>0</v>
      </c>
      <c r="D11" s="31">
        <v>0</v>
      </c>
      <c r="E11" s="30">
        <f>C11*D11</f>
        <v>0</v>
      </c>
      <c r="F11" s="21">
        <v>0</v>
      </c>
      <c r="G11" s="21">
        <v>0</v>
      </c>
      <c r="H11" s="21">
        <v>0</v>
      </c>
      <c r="J11" s="62"/>
      <c r="K11" s="62" t="s">
        <v>17</v>
      </c>
    </row>
    <row r="12" s="1" customFormat="1" customHeight="1" spans="1:11">
      <c r="A12" s="22"/>
      <c r="B12" s="23"/>
      <c r="C12" s="32"/>
      <c r="D12" s="33"/>
      <c r="E12" s="32"/>
      <c r="F12" s="21">
        <v>0</v>
      </c>
      <c r="G12" s="21">
        <v>0</v>
      </c>
      <c r="H12" s="21">
        <f>F12+G12</f>
        <v>0</v>
      </c>
      <c r="I12" s="63"/>
      <c r="J12" s="59"/>
      <c r="K12" s="59"/>
    </row>
    <row r="13" s="2" customFormat="1" customHeight="1" spans="1:11">
      <c r="A13" s="25"/>
      <c r="B13" s="26" t="s">
        <v>18</v>
      </c>
      <c r="C13" s="27">
        <f>SUM(C11)</f>
        <v>0</v>
      </c>
      <c r="D13" s="27">
        <f>SUM(D11)</f>
        <v>0</v>
      </c>
      <c r="E13" s="27">
        <f>SUM(E11)</f>
        <v>0</v>
      </c>
      <c r="F13" s="27">
        <f t="shared" ref="F13:H13" si="0">SUM(F11:F12)</f>
        <v>0</v>
      </c>
      <c r="G13" s="27">
        <f t="shared" si="0"/>
        <v>0</v>
      </c>
      <c r="H13" s="27">
        <f t="shared" si="0"/>
        <v>0</v>
      </c>
      <c r="I13" s="60"/>
      <c r="J13" s="61"/>
      <c r="K13" s="61"/>
    </row>
    <row r="14" s="1" customFormat="1" customHeight="1" spans="1:11">
      <c r="A14" s="34">
        <v>3</v>
      </c>
      <c r="B14" s="35" t="s">
        <v>19</v>
      </c>
      <c r="C14" s="21">
        <v>0</v>
      </c>
      <c r="D14" s="36">
        <v>0</v>
      </c>
      <c r="E14" s="21">
        <f>C14*D14</f>
        <v>0</v>
      </c>
      <c r="F14" s="20">
        <v>0</v>
      </c>
      <c r="G14" s="20">
        <v>0</v>
      </c>
      <c r="H14" s="20">
        <v>0</v>
      </c>
      <c r="I14" s="64"/>
      <c r="J14" s="65"/>
      <c r="K14" s="65" t="s">
        <v>20</v>
      </c>
    </row>
    <row r="15" s="2" customFormat="1" customHeight="1" spans="1:11">
      <c r="A15" s="25"/>
      <c r="B15" s="26" t="s">
        <v>21</v>
      </c>
      <c r="C15" s="27">
        <f>SUM(C14)</f>
        <v>0</v>
      </c>
      <c r="D15" s="27">
        <f>SUM(D14)</f>
        <v>0</v>
      </c>
      <c r="E15" s="27">
        <f>SUM(E14)</f>
        <v>0</v>
      </c>
      <c r="F15" s="27">
        <f t="shared" ref="F15:H15" si="1">SUM(F14:F14)</f>
        <v>0</v>
      </c>
      <c r="G15" s="27">
        <f t="shared" si="1"/>
        <v>0</v>
      </c>
      <c r="H15" s="27">
        <f t="shared" si="1"/>
        <v>0</v>
      </c>
      <c r="I15" s="60"/>
      <c r="J15" s="66"/>
      <c r="K15" s="66"/>
    </row>
    <row r="16" s="1" customFormat="1" customHeight="1" spans="1:11">
      <c r="A16" s="28">
        <v>4</v>
      </c>
      <c r="B16" s="29" t="s">
        <v>22</v>
      </c>
      <c r="C16" s="30">
        <v>0</v>
      </c>
      <c r="D16" s="31">
        <v>0</v>
      </c>
      <c r="E16" s="30">
        <f>(C16*D16)</f>
        <v>0</v>
      </c>
      <c r="F16" s="21">
        <v>0</v>
      </c>
      <c r="G16" s="21">
        <v>0</v>
      </c>
      <c r="H16" s="21">
        <v>0</v>
      </c>
      <c r="I16" s="63"/>
      <c r="J16" s="65"/>
      <c r="K16" s="65" t="s">
        <v>23</v>
      </c>
    </row>
    <row r="17" s="2" customFormat="1" customHeight="1" spans="1:11">
      <c r="A17" s="22"/>
      <c r="B17" s="23"/>
      <c r="C17" s="32"/>
      <c r="D17" s="33"/>
      <c r="E17" s="37"/>
      <c r="F17" s="21">
        <v>0</v>
      </c>
      <c r="G17" s="21">
        <v>0</v>
      </c>
      <c r="H17" s="21">
        <f>F17+G17</f>
        <v>0</v>
      </c>
      <c r="I17" s="63"/>
      <c r="J17" s="67"/>
      <c r="K17" s="67"/>
    </row>
    <row r="18" s="2" customFormat="1" customHeight="1" spans="1:11">
      <c r="A18" s="25"/>
      <c r="B18" s="26" t="s">
        <v>24</v>
      </c>
      <c r="C18" s="27">
        <f>SUM(C16)</f>
        <v>0</v>
      </c>
      <c r="D18" s="27">
        <f>SUM(D16)</f>
        <v>0</v>
      </c>
      <c r="E18" s="27">
        <f>SUM(E16)</f>
        <v>0</v>
      </c>
      <c r="F18" s="27">
        <f>SUM(F16:F17)</f>
        <v>0</v>
      </c>
      <c r="G18" s="27">
        <f>SUM(G16:G17)</f>
        <v>0</v>
      </c>
      <c r="H18" s="27">
        <f>SUM(H16:H17)</f>
        <v>0</v>
      </c>
      <c r="I18" s="60"/>
      <c r="J18" s="66"/>
      <c r="K18" s="66"/>
    </row>
    <row r="19" s="2" customFormat="1" customHeight="1" spans="1:11">
      <c r="A19" s="17">
        <v>5</v>
      </c>
      <c r="B19" s="18" t="s">
        <v>25</v>
      </c>
      <c r="C19" s="19">
        <v>20000</v>
      </c>
      <c r="D19" s="17">
        <v>1</v>
      </c>
      <c r="E19" s="19">
        <v>20000</v>
      </c>
      <c r="F19" s="38">
        <v>4950</v>
      </c>
      <c r="G19" s="39">
        <v>0</v>
      </c>
      <c r="H19" s="38">
        <v>4950</v>
      </c>
      <c r="I19" s="68" t="s">
        <v>26</v>
      </c>
      <c r="J19" s="59"/>
      <c r="K19" s="59"/>
    </row>
    <row r="20" s="2" customFormat="1" customHeight="1" spans="1:11">
      <c r="A20" s="17"/>
      <c r="B20" s="18"/>
      <c r="C20" s="19"/>
      <c r="D20" s="17"/>
      <c r="E20" s="19"/>
      <c r="F20" s="40">
        <v>60</v>
      </c>
      <c r="G20" s="39">
        <v>0</v>
      </c>
      <c r="H20" s="40">
        <v>60</v>
      </c>
      <c r="I20" s="68" t="s">
        <v>27</v>
      </c>
      <c r="J20" s="59"/>
      <c r="K20" s="59"/>
    </row>
    <row r="21" s="2" customFormat="1" customHeight="1" spans="1:11">
      <c r="A21" s="17"/>
      <c r="B21" s="18"/>
      <c r="C21" s="19"/>
      <c r="D21" s="17"/>
      <c r="E21" s="19"/>
      <c r="F21" s="41">
        <v>1200</v>
      </c>
      <c r="G21" s="39">
        <v>0</v>
      </c>
      <c r="H21" s="41">
        <v>1200</v>
      </c>
      <c r="I21" s="68" t="s">
        <v>28</v>
      </c>
      <c r="J21" s="59"/>
      <c r="K21" s="59"/>
    </row>
    <row r="22" s="2" customFormat="1" customHeight="1" spans="1:11">
      <c r="A22" s="17"/>
      <c r="B22" s="18"/>
      <c r="C22" s="19"/>
      <c r="D22" s="17"/>
      <c r="E22" s="19"/>
      <c r="F22" s="42">
        <v>138.01</v>
      </c>
      <c r="G22" s="39">
        <v>0</v>
      </c>
      <c r="H22" s="42">
        <v>138.01</v>
      </c>
      <c r="I22" s="69" t="s">
        <v>29</v>
      </c>
      <c r="J22" s="59"/>
      <c r="K22" s="59"/>
    </row>
    <row r="23" s="2" customFormat="1" customHeight="1" spans="1:11">
      <c r="A23" s="17"/>
      <c r="B23" s="18"/>
      <c r="C23" s="19"/>
      <c r="D23" s="17"/>
      <c r="E23" s="19"/>
      <c r="F23" s="41">
        <v>48.68</v>
      </c>
      <c r="G23" s="39">
        <v>0</v>
      </c>
      <c r="H23" s="41">
        <v>48.68</v>
      </c>
      <c r="I23" s="70" t="s">
        <v>30</v>
      </c>
      <c r="J23" s="59"/>
      <c r="K23" s="59"/>
    </row>
    <row r="24" s="2" customFormat="1" customHeight="1" spans="1:11">
      <c r="A24" s="17"/>
      <c r="B24" s="18"/>
      <c r="C24" s="19"/>
      <c r="D24" s="17"/>
      <c r="E24" s="19"/>
      <c r="F24" s="40">
        <f>(19.56*2)</f>
        <v>39.12</v>
      </c>
      <c r="G24" s="39">
        <v>0</v>
      </c>
      <c r="H24" s="40">
        <f>(19.56*2)</f>
        <v>39.12</v>
      </c>
      <c r="I24" s="69" t="s">
        <v>31</v>
      </c>
      <c r="J24" s="59"/>
      <c r="K24" s="59"/>
    </row>
    <row r="25" s="2" customFormat="1" customHeight="1" spans="1:11">
      <c r="A25" s="17"/>
      <c r="B25" s="18"/>
      <c r="C25" s="19"/>
      <c r="D25" s="17"/>
      <c r="E25" s="19"/>
      <c r="F25" s="40">
        <v>158</v>
      </c>
      <c r="G25" s="39">
        <v>0</v>
      </c>
      <c r="H25" s="40">
        <v>158</v>
      </c>
      <c r="I25" s="70" t="s">
        <v>32</v>
      </c>
      <c r="J25" s="59"/>
      <c r="K25" s="59"/>
    </row>
    <row r="26" s="2" customFormat="1" customHeight="1" spans="1:11">
      <c r="A26" s="17"/>
      <c r="B26" s="18"/>
      <c r="C26" s="19"/>
      <c r="D26" s="17"/>
      <c r="E26" s="19"/>
      <c r="F26" s="40">
        <v>38</v>
      </c>
      <c r="G26" s="39">
        <v>0</v>
      </c>
      <c r="H26" s="40">
        <v>38</v>
      </c>
      <c r="I26" s="70" t="s">
        <v>33</v>
      </c>
      <c r="J26" s="59"/>
      <c r="K26" s="59"/>
    </row>
    <row r="27" s="2" customFormat="1" customHeight="1" spans="1:11">
      <c r="A27" s="17"/>
      <c r="B27" s="18"/>
      <c r="C27" s="19"/>
      <c r="D27" s="17"/>
      <c r="E27" s="19"/>
      <c r="F27" s="40">
        <v>118</v>
      </c>
      <c r="G27" s="39">
        <v>0</v>
      </c>
      <c r="H27" s="40">
        <v>118</v>
      </c>
      <c r="I27" s="70" t="s">
        <v>34</v>
      </c>
      <c r="J27" s="59"/>
      <c r="K27" s="59"/>
    </row>
    <row r="28" s="2" customFormat="1" customHeight="1" spans="1:11">
      <c r="A28" s="17"/>
      <c r="B28" s="18"/>
      <c r="C28" s="19"/>
      <c r="D28" s="17"/>
      <c r="E28" s="19"/>
      <c r="F28" s="40">
        <v>970</v>
      </c>
      <c r="G28" s="39">
        <v>0</v>
      </c>
      <c r="H28" s="40">
        <v>970</v>
      </c>
      <c r="I28" s="70" t="s">
        <v>35</v>
      </c>
      <c r="J28" s="59"/>
      <c r="K28" s="59"/>
    </row>
    <row r="29" s="2" customFormat="1" customHeight="1" spans="1:11">
      <c r="A29" s="17"/>
      <c r="B29" s="18"/>
      <c r="C29" s="19"/>
      <c r="D29" s="17"/>
      <c r="E29" s="19"/>
      <c r="F29" s="40">
        <v>60.18</v>
      </c>
      <c r="G29" s="39">
        <v>0</v>
      </c>
      <c r="H29" s="40">
        <v>60.18</v>
      </c>
      <c r="I29" s="70" t="s">
        <v>36</v>
      </c>
      <c r="J29" s="59"/>
      <c r="K29" s="59"/>
    </row>
    <row r="30" s="2" customFormat="1" customHeight="1" spans="1:11">
      <c r="A30" s="17"/>
      <c r="B30" s="18"/>
      <c r="C30" s="19"/>
      <c r="D30" s="17"/>
      <c r="E30" s="19"/>
      <c r="F30" s="40">
        <v>1605.99</v>
      </c>
      <c r="G30" s="39">
        <v>0</v>
      </c>
      <c r="H30" s="40">
        <v>1605.99</v>
      </c>
      <c r="I30" s="70" t="s">
        <v>37</v>
      </c>
      <c r="J30" s="59"/>
      <c r="K30" s="59"/>
    </row>
    <row r="31" s="2" customFormat="1" customHeight="1" spans="1:11">
      <c r="A31" s="17"/>
      <c r="B31" s="18"/>
      <c r="C31" s="19"/>
      <c r="D31" s="17"/>
      <c r="E31" s="19"/>
      <c r="F31" s="40">
        <v>4793.98</v>
      </c>
      <c r="G31" s="39">
        <v>0</v>
      </c>
      <c r="H31" s="40">
        <v>4793.98</v>
      </c>
      <c r="I31" s="70" t="s">
        <v>38</v>
      </c>
      <c r="J31" s="59"/>
      <c r="K31" s="59"/>
    </row>
    <row r="32" s="2" customFormat="1" customHeight="1" spans="1:11">
      <c r="A32" s="17"/>
      <c r="B32" s="18"/>
      <c r="C32" s="19"/>
      <c r="D32" s="17"/>
      <c r="E32" s="19"/>
      <c r="F32" s="38">
        <v>124.89</v>
      </c>
      <c r="G32" s="39">
        <v>0</v>
      </c>
      <c r="H32" s="38">
        <v>124.89</v>
      </c>
      <c r="I32" s="68" t="s">
        <v>39</v>
      </c>
      <c r="J32" s="59"/>
      <c r="K32" s="59"/>
    </row>
    <row r="33" s="2" customFormat="1" customHeight="1" spans="1:11">
      <c r="A33" s="17"/>
      <c r="B33" s="18"/>
      <c r="C33" s="19"/>
      <c r="D33" s="17"/>
      <c r="E33" s="19"/>
      <c r="F33" s="39">
        <v>0</v>
      </c>
      <c r="G33" s="39">
        <v>70.48</v>
      </c>
      <c r="H33" s="39">
        <v>70.48</v>
      </c>
      <c r="I33" s="68" t="s">
        <v>40</v>
      </c>
      <c r="J33" s="59"/>
      <c r="K33" s="59"/>
    </row>
    <row r="34" s="2" customFormat="1" customHeight="1" spans="1:11">
      <c r="A34" s="17"/>
      <c r="B34" s="18"/>
      <c r="C34" s="19"/>
      <c r="D34" s="17"/>
      <c r="E34" s="19"/>
      <c r="F34" s="40">
        <v>3099.98</v>
      </c>
      <c r="G34" s="39">
        <v>0</v>
      </c>
      <c r="H34" s="40">
        <v>3099.98</v>
      </c>
      <c r="I34" s="70" t="s">
        <v>41</v>
      </c>
      <c r="J34" s="59"/>
      <c r="K34" s="59"/>
    </row>
    <row r="35" s="2" customFormat="1" customHeight="1" spans="1:11">
      <c r="A35" s="17"/>
      <c r="B35" s="18"/>
      <c r="C35" s="19"/>
      <c r="D35" s="17"/>
      <c r="E35" s="19"/>
      <c r="F35" s="39">
        <v>0</v>
      </c>
      <c r="G35" s="43">
        <v>21.6</v>
      </c>
      <c r="H35" s="43">
        <v>21.6</v>
      </c>
      <c r="I35" s="68" t="s">
        <v>42</v>
      </c>
      <c r="J35" s="59"/>
      <c r="K35" s="59"/>
    </row>
    <row r="36" s="2" customFormat="1" customHeight="1" spans="1:11">
      <c r="A36" s="17"/>
      <c r="B36" s="18"/>
      <c r="C36" s="19"/>
      <c r="D36" s="17"/>
      <c r="E36" s="19"/>
      <c r="F36" s="40">
        <v>124.88</v>
      </c>
      <c r="G36" s="39">
        <v>0</v>
      </c>
      <c r="H36" s="40">
        <v>124.88</v>
      </c>
      <c r="I36" s="70" t="s">
        <v>43</v>
      </c>
      <c r="J36" s="59"/>
      <c r="K36" s="59"/>
    </row>
    <row r="37" s="2" customFormat="1" customHeight="1" spans="1:11">
      <c r="A37" s="17"/>
      <c r="B37" s="18"/>
      <c r="C37" s="19"/>
      <c r="D37" s="17"/>
      <c r="E37" s="19"/>
      <c r="F37" s="38">
        <v>0</v>
      </c>
      <c r="G37" s="38">
        <v>780</v>
      </c>
      <c r="H37" s="39">
        <v>780</v>
      </c>
      <c r="I37" s="68" t="s">
        <v>44</v>
      </c>
      <c r="J37" s="59"/>
      <c r="K37" s="59"/>
    </row>
    <row r="38" s="2" customFormat="1" customHeight="1" spans="1:11">
      <c r="A38" s="17"/>
      <c r="B38" s="18"/>
      <c r="C38" s="19"/>
      <c r="D38" s="17"/>
      <c r="E38" s="19"/>
      <c r="F38" s="40">
        <f>(35+23.9)</f>
        <v>58.9</v>
      </c>
      <c r="G38" s="39">
        <v>0</v>
      </c>
      <c r="H38" s="40">
        <f>(35+23.9)</f>
        <v>58.9</v>
      </c>
      <c r="I38" s="70" t="s">
        <v>45</v>
      </c>
      <c r="J38" s="59"/>
      <c r="K38" s="59"/>
    </row>
    <row r="39" s="2" customFormat="1" customHeight="1" spans="1:11">
      <c r="A39" s="17"/>
      <c r="B39" s="18"/>
      <c r="C39" s="19"/>
      <c r="D39" s="17"/>
      <c r="E39" s="19"/>
      <c r="F39" s="40">
        <v>3398</v>
      </c>
      <c r="G39" s="39">
        <v>0</v>
      </c>
      <c r="H39" s="40">
        <v>3398</v>
      </c>
      <c r="I39" s="70" t="s">
        <v>46</v>
      </c>
      <c r="J39" s="59"/>
      <c r="K39" s="59"/>
    </row>
    <row r="40" s="2" customFormat="1" customHeight="1" spans="1:11">
      <c r="A40" s="17"/>
      <c r="B40" s="18"/>
      <c r="C40" s="19"/>
      <c r="D40" s="17"/>
      <c r="E40" s="19"/>
      <c r="F40" s="41">
        <v>65.51</v>
      </c>
      <c r="G40" s="39">
        <v>0</v>
      </c>
      <c r="H40" s="41">
        <v>65.51</v>
      </c>
      <c r="I40" s="71" t="s">
        <v>47</v>
      </c>
      <c r="J40" s="59"/>
      <c r="K40" s="59"/>
    </row>
    <row r="41" s="2" customFormat="1" customHeight="1" spans="1:11">
      <c r="A41" s="17"/>
      <c r="B41" s="18"/>
      <c r="C41" s="19"/>
      <c r="D41" s="17"/>
      <c r="E41" s="19"/>
      <c r="F41" s="44">
        <v>0</v>
      </c>
      <c r="G41" s="44">
        <v>6.8</v>
      </c>
      <c r="H41" s="44">
        <v>6.8</v>
      </c>
      <c r="I41" s="71" t="s">
        <v>48</v>
      </c>
      <c r="J41" s="59"/>
      <c r="K41" s="59"/>
    </row>
    <row r="42" s="2" customFormat="1" customHeight="1" spans="1:11">
      <c r="A42" s="25"/>
      <c r="B42" s="26" t="s">
        <v>49</v>
      </c>
      <c r="C42" s="27">
        <f>SUM(C19)</f>
        <v>20000</v>
      </c>
      <c r="D42" s="27">
        <f>SUM(D19)</f>
        <v>1</v>
      </c>
      <c r="E42" s="27">
        <f>SUM(E19)</f>
        <v>20000</v>
      </c>
      <c r="F42" s="27">
        <f>SUM(F19:F41)</f>
        <v>21052.12</v>
      </c>
      <c r="G42" s="27">
        <f>SUM(G19:G41)</f>
        <v>878.88</v>
      </c>
      <c r="H42" s="27">
        <f>SUM(H19:H41)</f>
        <v>21931</v>
      </c>
      <c r="I42" s="60"/>
      <c r="J42" s="61"/>
      <c r="K42" s="61"/>
    </row>
    <row r="43" s="1" customFormat="1" customHeight="1" spans="1:11">
      <c r="A43" s="34">
        <v>6</v>
      </c>
      <c r="B43" s="35" t="s">
        <v>50</v>
      </c>
      <c r="C43" s="21">
        <v>0</v>
      </c>
      <c r="D43" s="36">
        <v>0</v>
      </c>
      <c r="E43" s="21">
        <f t="shared" ref="E43:E47" si="2">C43*D43</f>
        <v>0</v>
      </c>
      <c r="F43" s="21">
        <v>0</v>
      </c>
      <c r="G43" s="21">
        <v>0</v>
      </c>
      <c r="H43" s="21">
        <f t="shared" ref="H43:H47" si="3">F43+G43</f>
        <v>0</v>
      </c>
      <c r="I43" s="63"/>
      <c r="J43" s="62"/>
      <c r="K43" s="62" t="s">
        <v>51</v>
      </c>
    </row>
    <row r="44" s="2" customFormat="1" customHeight="1" spans="1:11">
      <c r="A44" s="25"/>
      <c r="B44" s="26" t="s">
        <v>52</v>
      </c>
      <c r="C44" s="27">
        <f t="shared" ref="C44:C48" si="4">SUM(C43)</f>
        <v>0</v>
      </c>
      <c r="D44" s="27">
        <f t="shared" ref="D44:D48" si="5">SUM(D43)</f>
        <v>0</v>
      </c>
      <c r="E44" s="27">
        <f t="shared" ref="E44:E48" si="6">SUM(E43)</f>
        <v>0</v>
      </c>
      <c r="F44" s="27">
        <f t="shared" ref="F44:H44" si="7">SUM(F43:F43)</f>
        <v>0</v>
      </c>
      <c r="G44" s="27">
        <f t="shared" si="7"/>
        <v>0</v>
      </c>
      <c r="H44" s="27">
        <f t="shared" si="7"/>
        <v>0</v>
      </c>
      <c r="I44" s="60"/>
      <c r="J44" s="66"/>
      <c r="K44" s="66"/>
    </row>
    <row r="45" s="1" customFormat="1" customHeight="1" spans="1:11">
      <c r="A45" s="34">
        <v>7</v>
      </c>
      <c r="B45" s="35" t="s">
        <v>53</v>
      </c>
      <c r="C45" s="21">
        <v>0</v>
      </c>
      <c r="D45" s="36">
        <v>0</v>
      </c>
      <c r="E45" s="21">
        <f t="shared" si="2"/>
        <v>0</v>
      </c>
      <c r="F45" s="21">
        <v>0</v>
      </c>
      <c r="G45" s="21">
        <v>0</v>
      </c>
      <c r="H45" s="21">
        <f t="shared" si="3"/>
        <v>0</v>
      </c>
      <c r="I45" s="63"/>
      <c r="J45" s="65"/>
      <c r="K45" s="72"/>
    </row>
    <row r="46" s="2" customFormat="1" customHeight="1" spans="1:11">
      <c r="A46" s="25"/>
      <c r="B46" s="26" t="s">
        <v>54</v>
      </c>
      <c r="C46" s="27">
        <f t="shared" si="4"/>
        <v>0</v>
      </c>
      <c r="D46" s="27">
        <f t="shared" si="5"/>
        <v>0</v>
      </c>
      <c r="E46" s="27">
        <f t="shared" si="6"/>
        <v>0</v>
      </c>
      <c r="F46" s="27">
        <f t="shared" ref="F46:H46" si="8">SUM(F45:F45)</f>
        <v>0</v>
      </c>
      <c r="G46" s="27">
        <f t="shared" si="8"/>
        <v>0</v>
      </c>
      <c r="H46" s="27">
        <f t="shared" si="8"/>
        <v>0</v>
      </c>
      <c r="I46" s="60"/>
      <c r="J46" s="66"/>
      <c r="K46" s="73"/>
    </row>
    <row r="47" s="1" customFormat="1" customHeight="1" spans="1:11">
      <c r="A47" s="34">
        <v>8</v>
      </c>
      <c r="B47" s="35" t="s">
        <v>55</v>
      </c>
      <c r="C47" s="21">
        <v>0</v>
      </c>
      <c r="D47" s="36">
        <v>0</v>
      </c>
      <c r="E47" s="21">
        <f t="shared" si="2"/>
        <v>0</v>
      </c>
      <c r="F47" s="21">
        <v>0</v>
      </c>
      <c r="G47" s="21">
        <v>0</v>
      </c>
      <c r="H47" s="21">
        <f t="shared" si="3"/>
        <v>0</v>
      </c>
      <c r="I47" s="63"/>
      <c r="J47" s="65"/>
      <c r="K47" s="65" t="s">
        <v>56</v>
      </c>
    </row>
    <row r="48" s="2" customFormat="1" customHeight="1" spans="1:11">
      <c r="A48" s="25"/>
      <c r="B48" s="26" t="s">
        <v>57</v>
      </c>
      <c r="C48" s="27">
        <f t="shared" si="4"/>
        <v>0</v>
      </c>
      <c r="D48" s="27">
        <f t="shared" si="5"/>
        <v>0</v>
      </c>
      <c r="E48" s="27">
        <f t="shared" si="6"/>
        <v>0</v>
      </c>
      <c r="F48" s="27">
        <f t="shared" ref="F48:H48" si="9">SUM(F47:F47)</f>
        <v>0</v>
      </c>
      <c r="G48" s="27">
        <f t="shared" si="9"/>
        <v>0</v>
      </c>
      <c r="H48" s="27">
        <f t="shared" si="9"/>
        <v>0</v>
      </c>
      <c r="I48" s="60"/>
      <c r="J48" s="66"/>
      <c r="K48" s="66"/>
    </row>
    <row r="49" s="1" customFormat="1" customHeight="1" spans="1:11">
      <c r="A49" s="34">
        <v>9</v>
      </c>
      <c r="B49" s="35" t="s">
        <v>58</v>
      </c>
      <c r="C49" s="21">
        <v>0</v>
      </c>
      <c r="D49" s="36">
        <v>0</v>
      </c>
      <c r="E49" s="21">
        <f>C49*D49</f>
        <v>0</v>
      </c>
      <c r="F49" s="21">
        <v>0</v>
      </c>
      <c r="G49" s="21">
        <v>0</v>
      </c>
      <c r="H49" s="21">
        <f>F49+G49</f>
        <v>0</v>
      </c>
      <c r="I49" s="63"/>
      <c r="J49" s="62"/>
      <c r="K49" s="62" t="s">
        <v>59</v>
      </c>
    </row>
    <row r="50" s="2" customFormat="1" customHeight="1" spans="1:11">
      <c r="A50" s="25"/>
      <c r="B50" s="26" t="s">
        <v>60</v>
      </c>
      <c r="C50" s="27">
        <f>SUM(C49)</f>
        <v>0</v>
      </c>
      <c r="D50" s="27">
        <f>SUM(D49)</f>
        <v>0</v>
      </c>
      <c r="E50" s="27">
        <f>SUM(E49)</f>
        <v>0</v>
      </c>
      <c r="F50" s="27">
        <f t="shared" ref="F50:H50" si="10">SUM(F49:F49)</f>
        <v>0</v>
      </c>
      <c r="G50" s="27">
        <f t="shared" si="10"/>
        <v>0</v>
      </c>
      <c r="H50" s="27">
        <f t="shared" si="10"/>
        <v>0</v>
      </c>
      <c r="I50" s="60"/>
      <c r="J50" s="61"/>
      <c r="K50" s="61"/>
    </row>
    <row r="51" s="1" customFormat="1" customHeight="1" spans="1:11">
      <c r="A51" s="17"/>
      <c r="B51" s="35" t="s">
        <v>61</v>
      </c>
      <c r="C51" s="21">
        <v>0</v>
      </c>
      <c r="D51" s="36">
        <v>0</v>
      </c>
      <c r="E51" s="21">
        <v>0</v>
      </c>
      <c r="F51" s="20"/>
      <c r="G51" s="20"/>
      <c r="H51" s="21"/>
      <c r="I51" s="34"/>
      <c r="J51" s="67"/>
      <c r="K51" s="74"/>
    </row>
    <row r="52" s="1" customFormat="1" customHeight="1" spans="1:11">
      <c r="A52" s="17"/>
      <c r="B52" s="35"/>
      <c r="C52" s="21"/>
      <c r="D52" s="36"/>
      <c r="E52" s="21"/>
      <c r="F52" s="20"/>
      <c r="G52" s="20"/>
      <c r="H52" s="21"/>
      <c r="I52" s="34"/>
      <c r="J52" s="67"/>
      <c r="K52" s="74"/>
    </row>
    <row r="53" s="2" customFormat="1" customHeight="1" spans="1:11">
      <c r="A53" s="25"/>
      <c r="B53" s="26" t="s">
        <v>62</v>
      </c>
      <c r="C53" s="27">
        <f>SUM(C51)</f>
        <v>0</v>
      </c>
      <c r="D53" s="27">
        <f>SUM(D51)</f>
        <v>0</v>
      </c>
      <c r="E53" s="27">
        <f>SUM(E51)</f>
        <v>0</v>
      </c>
      <c r="F53" s="27">
        <f>SUM(F51:F52)</f>
        <v>0</v>
      </c>
      <c r="G53" s="27">
        <f>SUM(G51:G52)</f>
        <v>0</v>
      </c>
      <c r="H53" s="27">
        <f>SUM(H51:H52)</f>
        <v>0</v>
      </c>
      <c r="I53" s="60"/>
      <c r="J53" s="66"/>
      <c r="K53" s="73"/>
    </row>
    <row r="54" s="1" customFormat="1" customHeight="1" spans="1:11">
      <c r="A54" s="25"/>
      <c r="B54" s="26" t="s">
        <v>63</v>
      </c>
      <c r="C54" s="27">
        <f t="shared" ref="C54:H54" si="11">SUM(C53,C50,C48,C46,C44,C42,C18,C15,C13,C10)</f>
        <v>20000</v>
      </c>
      <c r="D54" s="27">
        <f t="shared" si="11"/>
        <v>1</v>
      </c>
      <c r="E54" s="27">
        <f t="shared" si="11"/>
        <v>20000</v>
      </c>
      <c r="F54" s="27">
        <f t="shared" si="11"/>
        <v>21052.12</v>
      </c>
      <c r="G54" s="27">
        <f t="shared" si="11"/>
        <v>878.88</v>
      </c>
      <c r="H54" s="27">
        <f t="shared" si="11"/>
        <v>21931</v>
      </c>
      <c r="I54" s="60"/>
      <c r="J54" s="75"/>
      <c r="K54" s="76"/>
    </row>
    <row r="55" s="1" customFormat="1" customHeight="1" spans="1:10">
      <c r="A55" s="3"/>
      <c r="C55" s="4"/>
      <c r="D55" s="5"/>
      <c r="E55" s="5"/>
      <c r="J55" s="6"/>
    </row>
    <row r="56" s="1" customFormat="1" customHeight="1" spans="1:10">
      <c r="A56" s="3"/>
      <c r="C56" s="4"/>
      <c r="D56" s="5"/>
      <c r="E56" s="5"/>
      <c r="J56" s="6"/>
    </row>
    <row r="57" s="1" customFormat="1" customHeight="1" spans="1:10">
      <c r="A57" s="3"/>
      <c r="C57" s="4"/>
      <c r="D57" s="5"/>
      <c r="E57" s="5"/>
      <c r="J57" s="6"/>
    </row>
    <row r="58" s="1" customFormat="1" customHeight="1" spans="1:10">
      <c r="A58" s="45" t="s">
        <v>64</v>
      </c>
      <c r="B58" s="46"/>
      <c r="C58" s="47" t="s">
        <v>65</v>
      </c>
      <c r="D58" s="47"/>
      <c r="E58" s="47" t="s">
        <v>66</v>
      </c>
      <c r="F58" s="48"/>
      <c r="G58" s="48" t="s">
        <v>67</v>
      </c>
      <c r="H58" s="48"/>
      <c r="I58" s="77" t="s">
        <v>68</v>
      </c>
      <c r="J58" s="6"/>
    </row>
    <row r="59" s="1" customFormat="1" customHeight="1" spans="1:10">
      <c r="A59" s="49">
        <f>E54</f>
        <v>20000</v>
      </c>
      <c r="B59" s="50"/>
      <c r="C59" s="51">
        <f>H54</f>
        <v>21931</v>
      </c>
      <c r="D59" s="51"/>
      <c r="E59" s="51">
        <f>F54</f>
        <v>21052.12</v>
      </c>
      <c r="F59" s="50"/>
      <c r="G59" s="50">
        <f>G54</f>
        <v>878.88</v>
      </c>
      <c r="H59" s="50"/>
      <c r="I59" s="78">
        <f>A59-C59</f>
        <v>-1931</v>
      </c>
      <c r="J59" s="6"/>
    </row>
    <row r="60" s="1" customFormat="1" customHeight="1" spans="1:10">
      <c r="A60" s="3"/>
      <c r="C60" s="4"/>
      <c r="D60" s="5"/>
      <c r="E60" s="5"/>
      <c r="J60" s="6"/>
    </row>
    <row r="61" s="1" customFormat="1" customHeight="1" spans="1:10">
      <c r="A61" s="52" t="s">
        <v>69</v>
      </c>
      <c r="B61" s="2"/>
      <c r="C61" s="53" t="s">
        <v>70</v>
      </c>
      <c r="D61" s="54"/>
      <c r="E61" s="54" t="s">
        <v>71</v>
      </c>
      <c r="F61" s="52"/>
      <c r="G61" s="52" t="s">
        <v>72</v>
      </c>
      <c r="H61" s="52"/>
      <c r="I61" s="2"/>
      <c r="J61" s="6"/>
    </row>
  </sheetData>
  <autoFilter xmlns:etc="http://www.wps.cn/officeDocument/2017/etCustomData" ref="C1:I61" etc:filterBottomFollowUsedRange="0">
    <extLst/>
  </autoFilter>
  <mergeCells count="51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9"/>
    <mergeCell ref="A11:A12"/>
    <mergeCell ref="A16:A17"/>
    <mergeCell ref="A19:A41"/>
    <mergeCell ref="A51:A52"/>
    <mergeCell ref="B6:B7"/>
    <mergeCell ref="B8:B9"/>
    <mergeCell ref="B11:B12"/>
    <mergeCell ref="B16:B17"/>
    <mergeCell ref="B19:B41"/>
    <mergeCell ref="B51:B52"/>
    <mergeCell ref="C8:C9"/>
    <mergeCell ref="C11:C12"/>
    <mergeCell ref="C16:C17"/>
    <mergeCell ref="C19:C41"/>
    <mergeCell ref="C51:C52"/>
    <mergeCell ref="D8:D9"/>
    <mergeCell ref="D11:D12"/>
    <mergeCell ref="D16:D17"/>
    <mergeCell ref="D19:D41"/>
    <mergeCell ref="D51:D52"/>
    <mergeCell ref="E8:E9"/>
    <mergeCell ref="E11:E12"/>
    <mergeCell ref="E16:E17"/>
    <mergeCell ref="E19:E41"/>
    <mergeCell ref="E51:E52"/>
    <mergeCell ref="K4:K5"/>
    <mergeCell ref="K6:K7"/>
    <mergeCell ref="K8:K10"/>
    <mergeCell ref="K11:K13"/>
    <mergeCell ref="K14:K15"/>
    <mergeCell ref="K16:K18"/>
    <mergeCell ref="K19:K42"/>
    <mergeCell ref="K43:K44"/>
    <mergeCell ref="K45:K46"/>
    <mergeCell ref="K47:K48"/>
    <mergeCell ref="K49:K50"/>
    <mergeCell ref="K51:K53"/>
    <mergeCell ref="H4:I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I17" sqref="I17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2" sqref="T12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2024-08-16T06:48:22Z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EDB9C2522FFB461986382AFBA5A86F65_13</vt:lpwstr>
  </property>
  <property fmtid="{D5CDD505-2E9C-101B-9397-08002B2CF9AE}" pid="3" name="KSOProductBuildVer">
    <vt:lpwstr>2052-12.1.0.17827</vt:lpwstr>
  </property>
</Properties>
</file>