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<sst xmlns="http://schemas.openxmlformats.org/spreadsheetml/2006/main" count="95">
  <si>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</si>
  <si>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团号：KMJB-180728-ANS291</t>
  </si>
  <si>
    <t>会议日期：2018年7月28日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</si>
  <si>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</si>
  <si>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</si>
  <si>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</si>
  <si>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</si>
  <si>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</si>
  <si>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</si>
  <si>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</si>
  <si>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</si>
  <si>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</si>
  <si>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</si>
  <si>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</si>
  <si>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</si>
  <si>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</si>
  <si>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</si>
  <si>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</si>
  <si>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</si>
  <si>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</si>
  <si>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</si>
  <si>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</si>
  <si>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</si>
  <si>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</si>
  <si>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</si>
  <si>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</si>
  <si>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</si>
  <si>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</si>
  <si>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</si>
  <si>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</si>
  <si>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</si>
  <si>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</si>
  <si>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</si>
  <si>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</si>
  <si>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</si>
  <si>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</si>
  <si>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</si>
  <si>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</si>
  <si>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</si>
  <si>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</si>
  <si>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</si>
  <si>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</si>
  <si>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</si>
  <si>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</si>
  <si>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</si>
  <si>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</si>
  <si>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</si>
  <si>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</si>
  <si>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</si>
  <si>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</si>
  <si>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</si>
  <si>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</si>
  <si>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</si>
  <si>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</si>
  <si>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</si>
  <si>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</si>
  <si>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</si>
  <si>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</si>
  <si>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</si>
  <si>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武汉</t>
  </si>
  <si>
    <t>部门:</t>
  </si>
  <si>
    <t>会将2部B组</t>
  </si>
  <si>
    <t>发生日期:</t>
  </si>
  <si>
    <t>报销日期:</t>
  </si>
  <si>
    <t>团号:</t>
  </si>
  <si>
    <t>KMJB-180728-ANS291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</si>
  <si>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</si>
  <si>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</si>
  <si>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</si>
  <si>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</si>
  <si>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</si>
  <si>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</si>
  <si>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</si>
  <si>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</si>
  <si>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</si>
  <si>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</si>
  <si>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7月7日：公司-安斯</t>
  </si>
  <si>
    <t>7月13日：公司-安斯</t>
  </si>
  <si>
    <t>7月21日：安斯-公司</t>
  </si>
  <si>
    <t>7月25日：公司-安斯</t>
  </si>
  <si>
    <t>7月30日：公司-安斯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</si>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</sst>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29" fillId="26" borderId="16" applyNumberFormat="0" applyAlignment="0" applyProtection="0">
      <alignment vertical="center"/>
    </xf>
    <xf numFmtId="0" fontId="19" fillId="24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63"/>
    <col min="2" max="2" width="16.75" customWidth="1"/>
    <col min="3" max="3" width="11.5" style="64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68" t="s">
        <v>7</v>
      </c>
    </row>
    <row r="7" customHeight="1" spans="1:10">
      <c r="A7" s="67"/>
      <c r="B7" s="68"/>
      <c r="C7" s="71" t="s">
        <v>8</v>
      </c>
      <c r="D7" s="72" t="s">
        <v>9</v>
      </c>
      <c r="E7" s="69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68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5" si="0">F8+G8</f>
        <v>0</v>
      </c>
      <c r="I8" s="96"/>
      <c r="J8" s="97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6"/>
      <c r="J9" s="98"/>
    </row>
    <row r="10" hidden="1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6"/>
      <c r="J10" s="98"/>
    </row>
    <row r="11" hidden="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6"/>
      <c r="J11" s="98"/>
    </row>
    <row r="12" hidden="1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6"/>
      <c r="J12" s="98"/>
    </row>
    <row r="13" s="62" customFormat="1" customHeight="1" spans="1:10">
      <c r="A13" s="77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99"/>
      <c r="J13" s="100"/>
    </row>
    <row r="14" customHeight="1" spans="1:10">
      <c r="A14" s="80">
        <v>2</v>
      </c>
      <c r="B14" s="81" t="s">
        <v>18</v>
      </c>
      <c r="C14" s="82">
        <v>0</v>
      </c>
      <c r="D14" s="80"/>
      <c r="E14" s="82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6"/>
      <c r="J14" s="97" t="s">
        <v>19</v>
      </c>
    </row>
    <row r="15" customHeight="1" spans="1:10">
      <c r="A15" s="83"/>
      <c r="B15" s="84"/>
      <c r="C15" s="85"/>
      <c r="D15" s="83"/>
      <c r="E15" s="85"/>
      <c r="F15" s="75">
        <v>0</v>
      </c>
      <c r="G15" s="75">
        <v>0</v>
      </c>
      <c r="H15" s="75">
        <f t="shared" ref="H15" si="3">F15+G15</f>
        <v>0</v>
      </c>
      <c r="I15" s="96"/>
      <c r="J15" s="98"/>
    </row>
    <row r="16" s="62" customFormat="1" customHeight="1" spans="1:10">
      <c r="A16" s="77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99"/>
      <c r="J16" s="100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>
        <v>0</v>
      </c>
      <c r="G17" s="75">
        <v>0</v>
      </c>
      <c r="H17" s="75">
        <f t="shared" si="0"/>
        <v>0</v>
      </c>
      <c r="I17" s="96"/>
      <c r="J17" s="101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6"/>
      <c r="J18" s="102"/>
    </row>
    <row r="19" hidden="1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6"/>
      <c r="J19" s="102"/>
    </row>
    <row r="20" hidden="1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6"/>
      <c r="J20" s="102"/>
    </row>
    <row r="21" s="62" customFormat="1" customHeight="1" spans="1:10">
      <c r="A21" s="77"/>
      <c r="B21" s="78" t="s">
        <v>23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99"/>
      <c r="J21" s="103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1725.95</v>
      </c>
      <c r="G22" s="75">
        <v>0</v>
      </c>
      <c r="H22" s="75">
        <f t="shared" si="0"/>
        <v>1725.95</v>
      </c>
      <c r="I22" s="96"/>
      <c r="J22" s="101" t="s">
        <v>25</v>
      </c>
    </row>
    <row r="23" customHeight="1" spans="1:10">
      <c r="A23" s="73"/>
      <c r="B23" s="74"/>
      <c r="C23" s="75"/>
      <c r="D23" s="76"/>
      <c r="E23" s="75"/>
      <c r="F23" s="75">
        <v>309.19</v>
      </c>
      <c r="G23" s="75">
        <v>0</v>
      </c>
      <c r="H23" s="75">
        <f t="shared" si="0"/>
        <v>309.19</v>
      </c>
      <c r="I23" s="96"/>
      <c r="J23" s="102"/>
    </row>
    <row r="24" s="62" customFormat="1" customHeight="1" spans="1:10">
      <c r="A24" s="77"/>
      <c r="B24" s="78" t="s">
        <v>26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2035.14</v>
      </c>
      <c r="G24" s="79">
        <f t="shared" ref="G24:H24" si="7">SUM(G22:G23)</f>
        <v>0</v>
      </c>
      <c r="H24" s="79">
        <f t="shared" si="7"/>
        <v>2035.14</v>
      </c>
      <c r="I24" s="99"/>
      <c r="J24" s="103"/>
    </row>
    <row r="25" customHeight="1" spans="1:10">
      <c r="A25" s="80">
        <v>5</v>
      </c>
      <c r="B25" s="81" t="s">
        <v>27</v>
      </c>
      <c r="C25" s="82">
        <v>0</v>
      </c>
      <c r="D25" s="80"/>
      <c r="E25" s="82">
        <f t="shared" si="2"/>
        <v>0</v>
      </c>
      <c r="F25" s="75">
        <v>0</v>
      </c>
      <c r="G25" s="75">
        <v>0</v>
      </c>
      <c r="H25" s="75">
        <f t="shared" si="0"/>
        <v>0</v>
      </c>
      <c r="I25" s="96"/>
      <c r="J25" s="97" t="s">
        <v>28</v>
      </c>
    </row>
    <row r="26" customHeight="1" spans="1:10">
      <c r="A26" s="83"/>
      <c r="B26" s="84"/>
      <c r="C26" s="85"/>
      <c r="D26" s="83"/>
      <c r="E26" s="85"/>
      <c r="F26" s="75">
        <v>0</v>
      </c>
      <c r="G26" s="75">
        <v>0</v>
      </c>
      <c r="H26" s="75">
        <f t="shared" ref="H26" si="8">F26+G26</f>
        <v>0</v>
      </c>
      <c r="I26" s="96"/>
      <c r="J26" s="98"/>
    </row>
    <row r="27" s="62" customFormat="1" customHeight="1" spans="1:10">
      <c r="A27" s="77"/>
      <c r="B27" s="78" t="s">
        <v>29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99"/>
      <c r="J27" s="100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6"/>
      <c r="J28" s="97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6"/>
      <c r="J29" s="102"/>
    </row>
    <row r="30" hidden="1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6"/>
      <c r="J30" s="102"/>
    </row>
    <row r="31" hidden="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6"/>
      <c r="J31" s="102"/>
    </row>
    <row r="32" s="62" customFormat="1" customHeight="1" spans="1:10">
      <c r="A32" s="77"/>
      <c r="B32" s="78" t="s">
        <v>32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99"/>
      <c r="J32" s="103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6"/>
      <c r="J33" s="104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6"/>
      <c r="J34" s="105"/>
    </row>
    <row r="35" hidden="1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6"/>
      <c r="J35" s="105"/>
    </row>
    <row r="36" hidden="1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6"/>
      <c r="J36" s="105"/>
    </row>
    <row r="37" s="62" customFormat="1" customHeight="1" spans="1:10">
      <c r="A37" s="77"/>
      <c r="B37" s="78" t="s">
        <v>34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99"/>
      <c r="J37" s="106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6"/>
      <c r="J38" s="101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6"/>
      <c r="J39" s="102"/>
    </row>
    <row r="40" s="62" customFormat="1" customHeight="1" spans="1:10">
      <c r="A40" s="77"/>
      <c r="B40" s="78" t="s">
        <v>37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99"/>
      <c r="J40" s="103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6"/>
      <c r="J41" s="97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6"/>
      <c r="J42" s="98"/>
    </row>
    <row r="43" hidden="1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6"/>
      <c r="J43" s="98"/>
    </row>
    <row r="44" s="62" customFormat="1" customHeight="1" spans="1:10">
      <c r="A44" s="77"/>
      <c r="B44" s="78" t="s">
        <v>40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99"/>
      <c r="J44" s="100"/>
    </row>
    <row r="45" customHeight="1" spans="1:10">
      <c r="A45" s="80">
        <v>10</v>
      </c>
      <c r="B45" s="74" t="s">
        <v>41</v>
      </c>
      <c r="C45" s="75">
        <v>0</v>
      </c>
      <c r="D45" s="76"/>
      <c r="E45" s="75">
        <f t="shared" si="2"/>
        <v>0</v>
      </c>
      <c r="F45" s="75">
        <v>0</v>
      </c>
      <c r="G45" s="75">
        <v>0</v>
      </c>
      <c r="H45" s="75">
        <f t="shared" si="0"/>
        <v>0</v>
      </c>
      <c r="I45" s="96"/>
      <c r="J45" s="104"/>
    </row>
    <row r="46" customHeight="1" spans="1:10">
      <c r="A46" s="86"/>
      <c r="B46" s="74"/>
      <c r="C46" s="75"/>
      <c r="D46" s="76"/>
      <c r="E46" s="75"/>
      <c r="F46" s="75">
        <v>0</v>
      </c>
      <c r="G46" s="75">
        <v>0</v>
      </c>
      <c r="H46" s="75">
        <f t="shared" ref="H46:H51" si="19">F46+G46</f>
        <v>0</v>
      </c>
      <c r="I46" s="96"/>
      <c r="J46" s="105"/>
    </row>
    <row r="47" hidden="1" customHeight="1" spans="1:10">
      <c r="A47" s="86"/>
      <c r="B47" s="74"/>
      <c r="C47" s="75"/>
      <c r="D47" s="76"/>
      <c r="E47" s="75"/>
      <c r="F47" s="75">
        <v>0</v>
      </c>
      <c r="G47" s="75">
        <v>0</v>
      </c>
      <c r="H47" s="75">
        <f t="shared" si="19"/>
        <v>0</v>
      </c>
      <c r="I47" s="96"/>
      <c r="J47" s="105"/>
    </row>
    <row r="48" hidden="1" customHeight="1" spans="1:10">
      <c r="A48" s="86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6"/>
      <c r="J48" s="105"/>
    </row>
    <row r="49" hidden="1" customHeight="1" spans="1:10">
      <c r="A49" s="86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6"/>
      <c r="J49" s="105"/>
    </row>
    <row r="50" hidden="1" customHeight="1" spans="1:10">
      <c r="A50" s="86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6"/>
      <c r="J50" s="105"/>
    </row>
    <row r="51" hidden="1" customHeight="1" spans="1:10">
      <c r="A51" s="83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6"/>
      <c r="J51" s="105"/>
    </row>
    <row r="52" s="62" customFormat="1" customHeight="1" spans="1:10">
      <c r="A52" s="77"/>
      <c r="B52" s="78" t="s">
        <v>42</v>
      </c>
      <c r="C52" s="79">
        <f>SUM(C45)</f>
        <v>0</v>
      </c>
      <c r="D52" s="79">
        <f t="shared" ref="D52:E52" si="20">SUM(D45)</f>
        <v>0</v>
      </c>
      <c r="E52" s="79">
        <f t="shared" si="20"/>
        <v>0</v>
      </c>
      <c r="F52" s="79">
        <f>SUM(F45:F51)</f>
        <v>0</v>
      </c>
      <c r="G52" s="79">
        <f t="shared" ref="G52:H52" si="21">SUM(G45:G51)</f>
        <v>0</v>
      </c>
      <c r="H52" s="79">
        <f t="shared" si="21"/>
        <v>0</v>
      </c>
      <c r="I52" s="99"/>
      <c r="J52" s="106"/>
    </row>
    <row r="53" customHeight="1" spans="1:10">
      <c r="A53" s="77"/>
      <c r="B53" s="78" t="s">
        <v>43</v>
      </c>
      <c r="C53" s="79">
        <f>SUM(C52,C44,C40,C37,C32,C27,C24,C21,C16,C13)</f>
        <v>0</v>
      </c>
      <c r="D53" s="79">
        <f t="shared" ref="D53:H53" si="22">SUM(D52,D44,D40,D37,D32,D27,D24,D21,D16,D13)</f>
        <v>0</v>
      </c>
      <c r="E53" s="79">
        <f t="shared" si="22"/>
        <v>0</v>
      </c>
      <c r="F53" s="79">
        <f t="shared" si="22"/>
        <v>2035.14</v>
      </c>
      <c r="G53" s="79">
        <f t="shared" si="22"/>
        <v>0</v>
      </c>
      <c r="H53" s="79">
        <f t="shared" si="22"/>
        <v>2035.14</v>
      </c>
      <c r="I53" s="99"/>
      <c r="J53" s="107"/>
    </row>
    <row r="57" customHeight="1" spans="1:9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108" t="s">
        <v>48</v>
      </c>
    </row>
    <row r="58" customHeight="1" spans="1:9">
      <c r="A58" s="90">
        <f>E53</f>
        <v>0</v>
      </c>
      <c r="B58" s="91"/>
      <c r="C58" s="91">
        <f>H53</f>
        <v>2035.14</v>
      </c>
      <c r="D58" s="91"/>
      <c r="E58" s="91">
        <f>F53</f>
        <v>2035.14</v>
      </c>
      <c r="F58" s="91"/>
      <c r="G58" s="91">
        <f>G53</f>
        <v>0</v>
      </c>
      <c r="H58" s="91"/>
      <c r="I58" s="109">
        <f>A58-C58</f>
        <v>-2035.14</v>
      </c>
    </row>
    <row r="60" customHeight="1" spans="1:9">
      <c r="A60" s="92" t="s">
        <v>49</v>
      </c>
      <c r="B60" s="93"/>
      <c r="C60" s="94" t="s">
        <v>50</v>
      </c>
      <c r="D60" s="92"/>
      <c r="E60" s="92" t="s">
        <v>51</v>
      </c>
      <c r="F60" s="92"/>
      <c r="G60" s="92" t="s">
        <v>52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25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.1" customHeight="1" spans="2:11">
      <c r="B7" s="8"/>
      <c r="C7" s="9"/>
      <c r="D7" s="10" t="s">
        <v>62</v>
      </c>
      <c r="E7" s="10"/>
      <c r="F7" s="12">
        <v>43309</v>
      </c>
      <c r="G7" s="11"/>
      <c r="H7" s="10" t="s">
        <v>63</v>
      </c>
      <c r="I7" s="47"/>
      <c r="J7" s="11"/>
      <c r="K7" s="46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8"/>
      <c r="J8" s="49" t="s">
        <v>65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51"/>
      <c r="J11" s="52"/>
      <c r="K11" s="53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9"/>
      <c r="G12" s="26">
        <v>13</v>
      </c>
      <c r="H12" s="26"/>
      <c r="I12" s="51"/>
      <c r="J12" s="52"/>
      <c r="K12" s="53" t="s">
        <v>76</v>
      </c>
    </row>
    <row r="13" ht="20.1" customHeight="1" spans="2:11">
      <c r="B13" s="23"/>
      <c r="C13" s="24"/>
      <c r="D13" s="27"/>
      <c r="E13" s="30"/>
      <c r="F13" s="31"/>
      <c r="G13" s="26">
        <f>18+18</f>
        <v>36</v>
      </c>
      <c r="H13" s="26"/>
      <c r="I13" s="51"/>
      <c r="J13" s="52"/>
      <c r="K13" s="53" t="s">
        <v>77</v>
      </c>
    </row>
    <row r="14" ht="20.1" customHeight="1" spans="2:11">
      <c r="B14" s="23"/>
      <c r="C14" s="24"/>
      <c r="D14" s="27"/>
      <c r="E14" s="30"/>
      <c r="F14" s="31"/>
      <c r="G14" s="26">
        <v>13</v>
      </c>
      <c r="H14" s="26"/>
      <c r="I14" s="51"/>
      <c r="J14" s="52"/>
      <c r="K14" s="53" t="s">
        <v>78</v>
      </c>
    </row>
    <row r="15" ht="20.1" customHeight="1" spans="2:11">
      <c r="B15" s="23"/>
      <c r="C15" s="24"/>
      <c r="D15" s="27"/>
      <c r="E15" s="30"/>
      <c r="F15" s="31"/>
      <c r="G15" s="26">
        <f>19+18</f>
        <v>37</v>
      </c>
      <c r="H15" s="26"/>
      <c r="I15" s="51"/>
      <c r="J15" s="52"/>
      <c r="K15" s="54" t="s">
        <v>79</v>
      </c>
    </row>
    <row r="16" ht="20.1" customHeight="1" spans="2:11">
      <c r="B16" s="23"/>
      <c r="C16" s="24"/>
      <c r="D16" s="27"/>
      <c r="E16" s="32"/>
      <c r="F16" s="33"/>
      <c r="G16" s="26">
        <f>23+18+53</f>
        <v>94</v>
      </c>
      <c r="H16" s="26"/>
      <c r="I16" s="51"/>
      <c r="J16" s="52"/>
      <c r="K16" s="54" t="s">
        <v>80</v>
      </c>
    </row>
    <row r="17" ht="20.1" customHeight="1" spans="2:11">
      <c r="B17" s="23">
        <v>3</v>
      </c>
      <c r="C17" s="24"/>
      <c r="D17" s="27"/>
      <c r="E17" s="23" t="s">
        <v>81</v>
      </c>
      <c r="F17" s="24"/>
      <c r="G17" s="26">
        <v>0</v>
      </c>
      <c r="H17" s="26"/>
      <c r="I17" s="51"/>
      <c r="J17" s="52"/>
      <c r="K17" s="53" t="s">
        <v>74</v>
      </c>
    </row>
    <row r="18" ht="20.1" customHeight="1" spans="2:11">
      <c r="B18" s="23">
        <v>4</v>
      </c>
      <c r="C18" s="24"/>
      <c r="D18" s="27"/>
      <c r="E18" s="23" t="s">
        <v>82</v>
      </c>
      <c r="F18" s="24"/>
      <c r="G18" s="26">
        <v>0</v>
      </c>
      <c r="H18" s="26"/>
      <c r="I18" s="51"/>
      <c r="J18" s="52"/>
      <c r="K18" s="53" t="s">
        <v>83</v>
      </c>
    </row>
    <row r="19" ht="20.1" customHeight="1" spans="2:11">
      <c r="B19" s="23">
        <v>5</v>
      </c>
      <c r="C19" s="24"/>
      <c r="D19" s="25" t="s">
        <v>41</v>
      </c>
      <c r="E19" s="34"/>
      <c r="F19" s="34"/>
      <c r="G19" s="26">
        <v>0</v>
      </c>
      <c r="H19" s="26"/>
      <c r="I19" s="51"/>
      <c r="J19" s="52"/>
      <c r="K19" s="53"/>
    </row>
    <row r="20" ht="20.1" hidden="1" customHeight="1" spans="2:11">
      <c r="B20" s="23">
        <v>6</v>
      </c>
      <c r="C20" s="24"/>
      <c r="D20" s="27"/>
      <c r="E20" s="34"/>
      <c r="F20" s="34"/>
      <c r="G20" s="26">
        <v>0</v>
      </c>
      <c r="H20" s="26"/>
      <c r="I20" s="51"/>
      <c r="J20" s="52"/>
      <c r="K20" s="53"/>
    </row>
    <row r="21" ht="20.1" hidden="1" customHeight="1" spans="2:11">
      <c r="B21" s="23">
        <v>7</v>
      </c>
      <c r="C21" s="24"/>
      <c r="D21" s="35"/>
      <c r="E21" s="34"/>
      <c r="F21" s="34"/>
      <c r="G21" s="26">
        <v>0</v>
      </c>
      <c r="H21" s="26"/>
      <c r="I21" s="51"/>
      <c r="J21" s="52"/>
      <c r="K21" s="53"/>
    </row>
    <row r="22" ht="20.1" customHeight="1" spans="2:11">
      <c r="B22" s="20" t="s">
        <v>43</v>
      </c>
      <c r="C22" s="36"/>
      <c r="D22" s="36"/>
      <c r="E22" s="36"/>
      <c r="F22" s="21"/>
      <c r="G22" s="37">
        <f>SUM(G11:G21)</f>
        <v>193</v>
      </c>
      <c r="H22" s="37">
        <f>SUM(H11:H21)</f>
        <v>0</v>
      </c>
      <c r="I22" s="55">
        <f>SUM(I11:J21)</f>
        <v>0</v>
      </c>
      <c r="J22" s="56"/>
      <c r="K22" s="5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8"/>
      <c r="K23" s="17"/>
    </row>
    <row r="24" ht="20.1" customHeight="1" spans="2:11">
      <c r="B24" s="22" t="s">
        <v>69</v>
      </c>
      <c r="C24" s="22"/>
      <c r="D24" s="22"/>
      <c r="E24" s="22"/>
      <c r="F24" s="22"/>
      <c r="G24" s="22" t="s">
        <v>84</v>
      </c>
      <c r="H24" s="22"/>
      <c r="I24" s="22"/>
      <c r="J24" s="22"/>
      <c r="K24" s="22" t="s">
        <v>85</v>
      </c>
    </row>
    <row r="25" ht="20.1" customHeight="1" spans="2:11">
      <c r="B25" s="38">
        <f>H22</f>
        <v>0</v>
      </c>
      <c r="C25" s="38"/>
      <c r="D25" s="38"/>
      <c r="E25" s="38"/>
      <c r="F25" s="38"/>
      <c r="G25" s="38">
        <f>I22</f>
        <v>0</v>
      </c>
      <c r="H25" s="38"/>
      <c r="I25" s="38"/>
      <c r="J25" s="38"/>
      <c r="K25" s="5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86</v>
      </c>
      <c r="C27" s="17"/>
      <c r="D27" s="17"/>
      <c r="E27" s="17"/>
      <c r="F27" s="17" t="s">
        <v>50</v>
      </c>
      <c r="G27" s="17" t="s">
        <v>87</v>
      </c>
      <c r="H27" s="17"/>
      <c r="I27" s="17"/>
      <c r="J27" s="17" t="s">
        <v>52</v>
      </c>
      <c r="K27" s="17"/>
    </row>
    <row r="30" ht="18.75" spans="1:11">
      <c r="A30" s="2" t="s">
        <v>88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靳晓峰</v>
      </c>
      <c r="G32" s="7"/>
      <c r="H32" s="6" t="s">
        <v>56</v>
      </c>
      <c r="I32" s="5"/>
      <c r="J32" s="7" t="str">
        <f>J5</f>
        <v>业务经理</v>
      </c>
      <c r="K32" s="45"/>
    </row>
    <row r="33" ht="20.1" customHeight="1" spans="2:11">
      <c r="B33" s="8"/>
      <c r="C33" s="9"/>
      <c r="D33" s="10" t="s">
        <v>58</v>
      </c>
      <c r="E33" s="10"/>
      <c r="F33" s="11" t="str">
        <f>F6</f>
        <v>武汉</v>
      </c>
      <c r="G33" s="11"/>
      <c r="H33" s="10" t="s">
        <v>60</v>
      </c>
      <c r="I33" s="9"/>
      <c r="J33" s="11" t="str">
        <f>J6</f>
        <v>会将2部B组</v>
      </c>
      <c r="K33" s="46"/>
    </row>
    <row r="34" ht="20.1" customHeight="1" spans="2:11">
      <c r="B34" s="8"/>
      <c r="C34" s="9"/>
      <c r="D34" s="10" t="s">
        <v>62</v>
      </c>
      <c r="E34" s="10"/>
      <c r="F34" s="39">
        <f>F7</f>
        <v>43309</v>
      </c>
      <c r="G34" s="39"/>
      <c r="H34" s="10" t="s">
        <v>63</v>
      </c>
      <c r="I34" s="47"/>
      <c r="J34" s="11">
        <f>J7</f>
        <v>0</v>
      </c>
      <c r="K34" s="46"/>
    </row>
    <row r="35" ht="20.1" customHeight="1" spans="2:11">
      <c r="B35" s="13"/>
      <c r="C35" s="14"/>
      <c r="D35" s="15"/>
      <c r="E35" s="15"/>
      <c r="F35" s="16"/>
      <c r="G35" s="16"/>
      <c r="H35" s="15" t="s">
        <v>64</v>
      </c>
      <c r="I35" s="48"/>
      <c r="J35" s="16" t="str">
        <f>J8</f>
        <v>KMJB-180728-ANS291</v>
      </c>
      <c r="K35" s="50"/>
    </row>
    <row r="36" ht="20.1" customHeight="1"/>
    <row r="37" ht="20.1" customHeight="1" spans="2:11">
      <c r="B37" s="34"/>
      <c r="C37" s="34"/>
      <c r="D37" s="40" t="s">
        <v>89</v>
      </c>
      <c r="E37" s="34" t="s">
        <v>90</v>
      </c>
      <c r="F37" s="34"/>
      <c r="G37" s="26" t="s">
        <v>91</v>
      </c>
      <c r="H37" s="26" t="s">
        <v>92</v>
      </c>
      <c r="I37" s="26" t="s">
        <v>43</v>
      </c>
      <c r="J37" s="26"/>
      <c r="K37" s="60" t="s">
        <v>71</v>
      </c>
    </row>
    <row r="38" ht="20.1" customHeight="1" spans="2:11">
      <c r="B38" s="34">
        <v>1</v>
      </c>
      <c r="C38" s="34"/>
      <c r="D38" s="41"/>
      <c r="E38" s="42" t="s">
        <v>93</v>
      </c>
      <c r="F38" s="34"/>
      <c r="G38" s="26">
        <v>100</v>
      </c>
      <c r="H38" s="26">
        <v>2</v>
      </c>
      <c r="I38" s="51">
        <f>G38*H38</f>
        <v>200</v>
      </c>
      <c r="J38" s="52"/>
      <c r="K38" s="61"/>
    </row>
    <row r="39" ht="20.1" customHeight="1" spans="2:11">
      <c r="B39" s="34">
        <v>2</v>
      </c>
      <c r="C39" s="34"/>
      <c r="D39" s="41"/>
      <c r="E39" s="43" t="s">
        <v>94</v>
      </c>
      <c r="F39" s="43"/>
      <c r="G39" s="26">
        <v>200</v>
      </c>
      <c r="H39" s="26">
        <v>2</v>
      </c>
      <c r="I39" s="51">
        <f>G39*H39</f>
        <v>400</v>
      </c>
      <c r="J39" s="52"/>
      <c r="K39" s="61"/>
    </row>
    <row r="40" ht="20.1" hidden="1" customHeight="1" spans="2:11">
      <c r="B40" s="34">
        <v>3</v>
      </c>
      <c r="C40" s="34"/>
      <c r="D40" s="41"/>
      <c r="E40" s="34"/>
      <c r="F40" s="34"/>
      <c r="G40" s="26"/>
      <c r="H40" s="26"/>
      <c r="I40" s="51"/>
      <c r="J40" s="52"/>
      <c r="K40" s="61"/>
    </row>
    <row r="41" ht="20.1" customHeight="1" spans="2:11">
      <c r="B41" s="20" t="s">
        <v>43</v>
      </c>
      <c r="C41" s="36"/>
      <c r="D41" s="36"/>
      <c r="E41" s="36"/>
      <c r="F41" s="21"/>
      <c r="G41" s="37"/>
      <c r="H41" s="37">
        <f>SUM(H23:H40)</f>
        <v>4</v>
      </c>
      <c r="I41" s="55">
        <f>SUM(I38:J40)</f>
        <v>600</v>
      </c>
      <c r="J41" s="56"/>
      <c r="K41" s="57"/>
    </row>
    <row r="42" ht="20.1" customHeight="1" spans="2:11">
      <c r="B42" s="17" t="s">
        <v>86</v>
      </c>
      <c r="C42" s="17"/>
      <c r="D42" s="17"/>
      <c r="E42" s="17"/>
      <c r="F42" s="17" t="s">
        <v>50</v>
      </c>
      <c r="G42" s="17" t="s">
        <v>87</v>
      </c>
      <c r="H42" s="17"/>
      <c r="I42" s="17"/>
      <c r="J42" s="17" t="s">
        <v>52</v>
      </c>
      <c r="K42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E12:F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2018-08-27T03:53:43Z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