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1宝马零件\"/>
    </mc:Choice>
  </mc:AlternateContent>
  <xr:revisionPtr revIDLastSave="0" documentId="8_{5A5E5017-CD66-4A24-9E8E-BED5CE65CFF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Quotation" sheetId="6" r:id="rId1"/>
    <sheet name="Sheet3" sheetId="16" state="hidden" r:id="rId2"/>
  </sheets>
  <definedNames>
    <definedName name="_xlnm._FilterDatabase" localSheetId="0" hidden="1">Quotation!$A$18:$I$29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6" l="1"/>
  <c r="G52" i="6" s="1"/>
  <c r="G41" i="6"/>
  <c r="G23" i="6" l="1"/>
  <c r="G21" i="6" l="1"/>
  <c r="G22" i="6"/>
  <c r="G39" i="6"/>
  <c r="G46" i="6"/>
  <c r="G47" i="6"/>
  <c r="G48" i="6"/>
  <c r="G49" i="6"/>
  <c r="G50" i="6"/>
  <c r="G40" i="6"/>
  <c r="G38" i="6"/>
  <c r="G37" i="6"/>
  <c r="G45" i="6"/>
  <c r="G20" i="6"/>
  <c r="G19" i="6"/>
  <c r="G32" i="6"/>
  <c r="G27" i="6"/>
  <c r="G28" i="6" s="1"/>
  <c r="E10" i="6" s="1"/>
  <c r="D18" i="16"/>
  <c r="G31" i="6"/>
  <c r="G33" i="6"/>
  <c r="G42" i="6" l="1"/>
  <c r="E12" i="6" s="1"/>
  <c r="E13" i="6"/>
  <c r="G34" i="6"/>
  <c r="E11" i="6" s="1"/>
  <c r="G24" i="6"/>
  <c r="D55" i="6" l="1"/>
  <c r="G56" i="6" s="1"/>
  <c r="E14" i="6" s="1"/>
  <c r="E9" i="6"/>
  <c r="D59" i="6" l="1"/>
  <c r="G60" i="6" s="1"/>
  <c r="E15" i="6" s="1"/>
  <c r="E16" i="6" s="1"/>
</calcChain>
</file>

<file path=xl/sharedStrings.xml><?xml version="1.0" encoding="utf-8"?>
<sst xmlns="http://schemas.openxmlformats.org/spreadsheetml/2006/main" count="195" uniqueCount="124">
  <si>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</si>
  <si>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</si>
  <si>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</si>
  <si>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</si>
  <si>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</si>
  <si>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</si>
  <si>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</si>
  <si>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</si>
  <si>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</si>
  <si>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</si>
  <si>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</si>
  <si>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</si>
  <si>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</si>
  <si>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</si>
  <si>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</si>
  <si>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</si>
  <si>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</si>
  <si>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</si>
  <si>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</si>
  <si>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Workshop</t>
  </si>
  <si>
    <t>Date</t>
  </si>
  <si>
    <t>Duration
(Day)</t>
  </si>
  <si>
    <t>Beijing</t>
  </si>
  <si>
    <t>Shanghai</t>
  </si>
  <si>
    <t>Sep</t>
  </si>
  <si>
    <t>Apr</t>
  </si>
  <si>
    <t>Total</t>
  </si>
  <si>
    <t>Dinner Fee
晚餐</t>
  </si>
  <si>
    <t>Transportation
交通</t>
  </si>
  <si>
    <t>Service Charge 
服务费</t>
  </si>
  <si>
    <t>Vat
增值税税金</t>
  </si>
  <si>
    <t xml:space="preserve">Quotation Date:    </t>
  </si>
  <si>
    <t xml:space="preserve">Agency Name:       </t>
  </si>
  <si>
    <t xml:space="preserve">Agency Address:   </t>
  </si>
  <si>
    <t xml:space="preserve">Contact Info.:         </t>
  </si>
  <si>
    <t>Jul</t>
  </si>
  <si>
    <t>Shuttle Bus 大巴车</t>
  </si>
  <si>
    <t>A.  Meeting Package
会议包价</t>
  </si>
  <si>
    <t>Aug</t>
  </si>
  <si>
    <t>May</t>
  </si>
  <si>
    <t>Jun</t>
  </si>
  <si>
    <t>Nov</t>
  </si>
  <si>
    <t>上海</t>
  </si>
  <si>
    <t>B. Transportation
交通</t>
  </si>
  <si>
    <t>B. Transportation 交通</t>
  </si>
  <si>
    <t>A. Meeting Package 会议包价</t>
  </si>
  <si>
    <t>F . Service Charge
服务费</t>
  </si>
  <si>
    <t>F. Service Charge 服务费</t>
  </si>
  <si>
    <t>G. Vat
增值税税金</t>
  </si>
  <si>
    <t>G.  Vat
增值税税金</t>
  </si>
  <si>
    <t>G</t>
  </si>
  <si>
    <t>Both in EN &amp; CN</t>
  </si>
  <si>
    <t>Participant</t>
  </si>
  <si>
    <t>Venue(Plan)
计划地点</t>
  </si>
  <si>
    <t xml:space="preserve">CSI &amp; Process Cross Regional workshop  May 
客户满意度和流程质量跨区研讨会 5月 </t>
  </si>
  <si>
    <t xml:space="preserve">CSI &amp; Process Cross Regional workshop  Jun
客户满意度和流程质量跨区研讨会 6月   </t>
  </si>
  <si>
    <t xml:space="preserve">CSI &amp; Process Cross Regional workshop  Jul 
客户满意度和流程质量跨区研讨会 7月 </t>
  </si>
  <si>
    <t xml:space="preserve">CSI &amp; Process Cross Regional workshop  Aug
客户满意度和流程质量跨区研讨会 8月 </t>
  </si>
  <si>
    <t xml:space="preserve">CSI &amp; Process Cross Regional workshop Sep
客户满意度和流程质量跨区研讨会 9月 </t>
  </si>
  <si>
    <t>APA Project Meeting Mar
流程明检项目会议 3月</t>
  </si>
  <si>
    <t>APA Project Meeting Sep
流程明检项目会议 9月</t>
  </si>
  <si>
    <t>Mar</t>
  </si>
  <si>
    <t>Venue(Plan)</t>
  </si>
  <si>
    <t>Networkshop Transformation
领创经销商售后流程研讨会</t>
  </si>
  <si>
    <t xml:space="preserve">Customer Board  Workshop Apr  
客户导向研讨会  4月 </t>
  </si>
  <si>
    <t>New Dealer Orientation Jun 
新经销商售后质量研讨会 6月</t>
  </si>
  <si>
    <t>July</t>
  </si>
  <si>
    <t>Chengdu</t>
  </si>
  <si>
    <t>Guangzhou</t>
  </si>
  <si>
    <t>Hangzhou</t>
  </si>
  <si>
    <t>New Dealer Orientation Apr
新经销商售后质量研讨会 4月</t>
  </si>
  <si>
    <t>Remark</t>
  </si>
  <si>
    <t>Customer Centricity BP Workshop Nov 
客户导向"经销商好事例"研讨会  11月</t>
  </si>
  <si>
    <t>Cover the accommodation and transportation fee for 35 Dealer participants</t>
  </si>
  <si>
    <t>2021 H1 North Region Customer Support Conference 2021.7.22-7.23</t>
    <phoneticPr fontId="13" type="noConversion"/>
  </si>
  <si>
    <t xml:space="preserve">2021 Sub-region meeting </t>
    <phoneticPr fontId="13" type="noConversion"/>
  </si>
  <si>
    <t>北京</t>
    <phoneticPr fontId="13" type="noConversion"/>
  </si>
  <si>
    <t>沈阳</t>
    <phoneticPr fontId="13" type="noConversion"/>
  </si>
  <si>
    <t>2021 Parts &amp; Logistics Workshop 
2021. 5.20 -21</t>
    <phoneticPr fontId="13" type="noConversion"/>
  </si>
  <si>
    <t>2021 Parts &amp; Logistics Workshop 
2021. 5.27 -28</t>
    <phoneticPr fontId="13" type="noConversion"/>
  </si>
  <si>
    <t>外出用餐，中式圆桌</t>
    <phoneticPr fontId="13" type="noConversion"/>
  </si>
  <si>
    <t>其它</t>
    <phoneticPr fontId="13" type="noConversion"/>
  </si>
  <si>
    <r>
      <t xml:space="preserve">C. Dinner Fee
</t>
    </r>
    <r>
      <rPr>
        <b/>
        <sz val="10"/>
        <color rgb="FFFFFFFF"/>
        <rFont val="微软雅黑"/>
        <family val="2"/>
        <charset val="134"/>
      </rPr>
      <t>晚餐</t>
    </r>
    <phoneticPr fontId="13" type="noConversion"/>
  </si>
  <si>
    <r>
      <t xml:space="preserve">C. Dinner Fee </t>
    </r>
    <r>
      <rPr>
        <b/>
        <sz val="10"/>
        <color rgb="FF000000"/>
        <rFont val="微软雅黑"/>
        <family val="2"/>
        <charset val="134"/>
      </rPr>
      <t>晚餐</t>
    </r>
    <phoneticPr fontId="13" type="noConversion"/>
  </si>
  <si>
    <r>
      <t xml:space="preserve">D.Set Up 
</t>
    </r>
    <r>
      <rPr>
        <b/>
        <sz val="10"/>
        <color rgb="FFFFFFFF"/>
        <rFont val="微软雅黑"/>
        <family val="2"/>
        <charset val="134"/>
      </rPr>
      <t>酒店搭建</t>
    </r>
    <phoneticPr fontId="13" type="noConversion"/>
  </si>
  <si>
    <r>
      <t xml:space="preserve">D.Set Up  </t>
    </r>
    <r>
      <rPr>
        <b/>
        <sz val="10"/>
        <color rgb="FF000000"/>
        <rFont val="微软雅黑"/>
        <family val="2"/>
        <charset val="134"/>
      </rPr>
      <t>酒店搭建</t>
    </r>
    <phoneticPr fontId="13" type="noConversion"/>
  </si>
  <si>
    <t>E.其它</t>
    <phoneticPr fontId="13" type="noConversion"/>
  </si>
  <si>
    <t>C</t>
    <phoneticPr fontId="13" type="noConversion"/>
  </si>
  <si>
    <r>
      <t xml:space="preserve">D1 </t>
    </r>
    <r>
      <rPr>
        <sz val="10"/>
        <color rgb="FF000000"/>
        <rFont val="微软雅黑"/>
        <family val="2"/>
        <charset val="134"/>
      </rPr>
      <t>下午茶歇</t>
    </r>
    <r>
      <rPr>
        <sz val="10"/>
        <color rgb="FF000000"/>
        <rFont val="Arial"/>
        <family val="2"/>
      </rPr>
      <t>+</t>
    </r>
    <r>
      <rPr>
        <sz val="10"/>
        <color rgb="FF000000"/>
        <rFont val="微软雅黑"/>
        <family val="2"/>
        <charset val="134"/>
      </rPr>
      <t>会议室使用；</t>
    </r>
    <r>
      <rPr>
        <sz val="10"/>
        <color rgb="FF000000"/>
        <rFont val="Arial"/>
        <family val="2"/>
      </rPr>
      <t>D2</t>
    </r>
    <r>
      <rPr>
        <sz val="10"/>
        <color indexed="8"/>
        <rFont val="BMW Group Condensed"/>
        <family val="2"/>
      </rPr>
      <t xml:space="preserve"> </t>
    </r>
    <r>
      <rPr>
        <sz val="10"/>
        <color rgb="FF000000"/>
        <rFont val="微软雅黑"/>
        <family val="2"/>
        <charset val="134"/>
      </rPr>
      <t>上下午茶歇，瓶装水，酒店自助午餐；国际连锁</t>
    </r>
    <r>
      <rPr>
        <sz val="10"/>
        <color rgb="FF000000"/>
        <rFont val="Arial"/>
        <family val="2"/>
      </rPr>
      <t>5</t>
    </r>
    <r>
      <rPr>
        <sz val="10"/>
        <color rgb="FF000000"/>
        <rFont val="微软雅黑"/>
        <family val="2"/>
        <charset val="134"/>
      </rPr>
      <t>星级酒店，面积300平左右，含高清投影及幕布，基础会议音响及麦克风。</t>
    </r>
    <phoneticPr fontId="13" type="noConversion"/>
  </si>
  <si>
    <r>
      <t>第一场，155</t>
    </r>
    <r>
      <rPr>
        <sz val="10"/>
        <color rgb="FF000000"/>
        <rFont val="微软雅黑"/>
        <family val="2"/>
        <charset val="134"/>
      </rPr>
      <t>人往返接驳，</t>
    </r>
    <r>
      <rPr>
        <sz val="10"/>
        <color rgb="FF000000"/>
        <rFont val="Arial"/>
        <family val="2"/>
      </rPr>
      <t>53</t>
    </r>
    <r>
      <rPr>
        <sz val="10"/>
        <color rgb="FF000000"/>
        <rFont val="微软雅黑"/>
        <family val="2"/>
        <charset val="134"/>
      </rPr>
      <t>座大巴车</t>
    </r>
    <phoneticPr fontId="13" type="noConversion"/>
  </si>
  <si>
    <r>
      <t xml:space="preserve">D1 </t>
    </r>
    <r>
      <rPr>
        <sz val="10"/>
        <color rgb="FF000000"/>
        <rFont val="微软雅黑"/>
        <family val="2"/>
        <charset val="134"/>
      </rPr>
      <t>下午茶歇</t>
    </r>
    <r>
      <rPr>
        <sz val="10"/>
        <color rgb="FF000000"/>
        <rFont val="Arial"/>
        <family val="2"/>
      </rPr>
      <t>+</t>
    </r>
    <r>
      <rPr>
        <sz val="10"/>
        <color rgb="FF000000"/>
        <rFont val="微软雅黑"/>
        <family val="2"/>
        <charset val="134"/>
      </rPr>
      <t>会议室使用；</t>
    </r>
    <r>
      <rPr>
        <sz val="10"/>
        <color rgb="FF000000"/>
        <rFont val="Arial"/>
        <family val="2"/>
      </rPr>
      <t>D2</t>
    </r>
    <r>
      <rPr>
        <sz val="10"/>
        <color indexed="8"/>
        <rFont val="BMW Group Condensed"/>
        <family val="2"/>
      </rPr>
      <t xml:space="preserve"> </t>
    </r>
    <r>
      <rPr>
        <sz val="10"/>
        <color rgb="FF000000"/>
        <rFont val="微软雅黑"/>
        <family val="2"/>
        <charset val="134"/>
      </rPr>
      <t>上下午茶歇，瓶装水，酒店自助午餐；国际连锁</t>
    </r>
    <r>
      <rPr>
        <sz val="10"/>
        <color rgb="FF000000"/>
        <rFont val="Arial"/>
        <family val="2"/>
      </rPr>
      <t>5</t>
    </r>
    <r>
      <rPr>
        <sz val="10"/>
        <color rgb="FF000000"/>
        <rFont val="微软雅黑"/>
        <family val="2"/>
        <charset val="134"/>
      </rPr>
      <t>星级酒店，面积400平左右。</t>
    </r>
    <phoneticPr fontId="13" type="noConversion"/>
  </si>
  <si>
    <r>
      <rPr>
        <sz val="10"/>
        <color rgb="FF000000"/>
        <rFont val="微软雅黑"/>
        <family val="2"/>
        <charset val="134"/>
      </rPr>
      <t>配套灯光音响设备，</t>
    </r>
    <r>
      <rPr>
        <sz val="10"/>
        <color indexed="8"/>
        <rFont val="BMW Group Condensed"/>
        <family val="2"/>
      </rPr>
      <t>用于2021 H1 North Region Customer Support Conference 2021.7.22-7.23一场</t>
    </r>
    <phoneticPr fontId="13" type="noConversion"/>
  </si>
  <si>
    <r>
      <t>P3</t>
    </r>
    <r>
      <rPr>
        <sz val="10"/>
        <color rgb="FF000000"/>
        <rFont val="微软雅黑"/>
        <family val="2"/>
        <charset val="134"/>
      </rPr>
      <t>屏，5*10m。用于</t>
    </r>
    <r>
      <rPr>
        <sz val="10"/>
        <color rgb="FF000000"/>
        <rFont val="Arial"/>
        <family val="2"/>
      </rPr>
      <t>2021 H1 North Region Customer Support Conference 2021.7.22-7.23</t>
    </r>
    <r>
      <rPr>
        <sz val="10"/>
        <color rgb="FF000000"/>
        <rFont val="微软雅黑"/>
        <family val="2"/>
        <charset val="134"/>
      </rPr>
      <t>一场</t>
    </r>
    <phoneticPr fontId="13" type="noConversion"/>
  </si>
  <si>
    <t>2021 H1 North Region Customer Support Conference 2021.7.22-7.23。北京-往返，4位工作人员往返大交通和住宿费用</t>
    <phoneticPr fontId="13" type="noConversion"/>
  </si>
  <si>
    <r>
      <t>LED</t>
    </r>
    <r>
      <rPr>
        <sz val="10"/>
        <rFont val="宋体"/>
        <family val="3"/>
        <charset val="134"/>
      </rPr>
      <t>屏</t>
    </r>
    <phoneticPr fontId="13" type="noConversion"/>
  </si>
  <si>
    <t>Lights&amp;Audio
灯光音响设备</t>
    <phoneticPr fontId="13" type="noConversion"/>
  </si>
  <si>
    <t>Tool
工具</t>
    <phoneticPr fontId="13" type="noConversion"/>
  </si>
  <si>
    <r>
      <rPr>
        <sz val="10"/>
        <rFont val="BMW Type Global Pro Light"/>
        <family val="1"/>
      </rPr>
      <t xml:space="preserve">Background 
</t>
    </r>
    <r>
      <rPr>
        <sz val="10"/>
        <rFont val="微软雅黑 Light"/>
        <family val="2"/>
        <charset val="134"/>
      </rPr>
      <t>签到背板</t>
    </r>
    <phoneticPr fontId="13" type="noConversion"/>
  </si>
  <si>
    <t xml:space="preserve">Desk card 
桌卡 </t>
    <phoneticPr fontId="13" type="noConversion"/>
  </si>
  <si>
    <t>Working staff
工作人员费用</t>
    <phoneticPr fontId="13" type="noConversion"/>
  </si>
  <si>
    <t>RSVP
嘉宾邀约</t>
    <phoneticPr fontId="13" type="noConversion"/>
  </si>
  <si>
    <r>
      <rPr>
        <sz val="10"/>
        <rFont val="BMW Type Global Pro Light"/>
        <family val="1"/>
      </rPr>
      <t xml:space="preserve">Photo crew 
</t>
    </r>
    <r>
      <rPr>
        <sz val="10"/>
        <rFont val="微软雅黑 Light"/>
        <family val="2"/>
        <charset val="134"/>
      </rPr>
      <t>摄影师</t>
    </r>
    <phoneticPr fontId="13" type="noConversion"/>
  </si>
  <si>
    <r>
      <rPr>
        <sz val="10"/>
        <rFont val="BMW Type Global Pro Light"/>
        <family val="1"/>
      </rPr>
      <t xml:space="preserve">Video crew 
</t>
    </r>
    <r>
      <rPr>
        <sz val="10"/>
        <rFont val="微软雅黑 Light"/>
        <family val="2"/>
        <charset val="134"/>
      </rPr>
      <t>摄像师</t>
    </r>
    <phoneticPr fontId="13" type="noConversion"/>
  </si>
  <si>
    <t>Group Photo
合影</t>
    <phoneticPr fontId="13" type="noConversion"/>
  </si>
  <si>
    <r>
      <t xml:space="preserve">Traffic&amp;Accommodation
</t>
    </r>
    <r>
      <rPr>
        <sz val="10"/>
        <rFont val="微软雅黑"/>
        <family val="2"/>
        <charset val="134"/>
      </rPr>
      <t>工作人员差旅</t>
    </r>
    <phoneticPr fontId="13" type="noConversion"/>
  </si>
  <si>
    <r>
      <t xml:space="preserve">Service Charge </t>
    </r>
    <r>
      <rPr>
        <sz val="10"/>
        <color indexed="8"/>
        <rFont val="宋体"/>
        <family val="3"/>
        <charset val="134"/>
      </rPr>
      <t>服务费</t>
    </r>
    <phoneticPr fontId="13" type="noConversion"/>
  </si>
  <si>
    <t>Project Name:    2021 North Region Customer Support Workshop Yearly  Planning</t>
    <phoneticPr fontId="13" type="noConversion"/>
  </si>
  <si>
    <t>Project Date:        2021</t>
    <phoneticPr fontId="13" type="noConversion"/>
  </si>
  <si>
    <r>
      <t>3*4m</t>
    </r>
    <r>
      <rPr>
        <sz val="10"/>
        <color rgb="FF000000"/>
        <rFont val="微软雅黑"/>
        <family val="2"/>
        <charset val="134"/>
      </rPr>
      <t>木质结构背板，裱写真纸。用于2021 H1 North Region Customer Support Conference 2021.7.22-7.23一场</t>
    </r>
    <phoneticPr fontId="13" type="noConversion"/>
  </si>
  <si>
    <t>用于2021 H1 North Region Customer Support Conference 2021.7.22-7.23一场</t>
    <phoneticPr fontId="13" type="noConversion"/>
  </si>
  <si>
    <t xml:space="preserve">Topic workshops </t>
    <phoneticPr fontId="13" type="noConversion"/>
  </si>
  <si>
    <r>
      <t xml:space="preserve">D1 </t>
    </r>
    <r>
      <rPr>
        <sz val="10"/>
        <color rgb="FF000000"/>
        <rFont val="微软雅黑"/>
        <family val="2"/>
        <charset val="134"/>
      </rPr>
      <t>下午茶歇</t>
    </r>
    <r>
      <rPr>
        <sz val="10"/>
        <color rgb="FF000000"/>
        <rFont val="BMW Group Condensed"/>
        <family val="2"/>
      </rPr>
      <t>+</t>
    </r>
    <r>
      <rPr>
        <sz val="10"/>
        <color rgb="FF000000"/>
        <rFont val="微软雅黑"/>
        <family val="2"/>
        <charset val="134"/>
      </rPr>
      <t>会议室使用；</t>
    </r>
    <r>
      <rPr>
        <sz val="10"/>
        <color rgb="FF000000"/>
        <rFont val="BMW Group Condensed"/>
        <family val="2"/>
      </rPr>
      <t>D2</t>
    </r>
    <r>
      <rPr>
        <sz val="10"/>
        <color indexed="8"/>
        <rFont val="BMW Group Condensed"/>
        <family val="2"/>
      </rPr>
      <t xml:space="preserve"> </t>
    </r>
    <r>
      <rPr>
        <sz val="10"/>
        <color rgb="FF000000"/>
        <rFont val="微软雅黑"/>
        <family val="2"/>
        <charset val="134"/>
      </rPr>
      <t>上下午茶歇，瓶装水，酒店自助午餐；国际连锁</t>
    </r>
    <r>
      <rPr>
        <sz val="10"/>
        <color rgb="FF000000"/>
        <rFont val="BMW Group Condensed"/>
        <family val="2"/>
      </rPr>
      <t>5</t>
    </r>
    <r>
      <rPr>
        <sz val="10"/>
        <color rgb="FF000000"/>
        <rFont val="微软雅黑"/>
        <family val="2"/>
        <charset val="134"/>
      </rPr>
      <t>星级酒店，面积</t>
    </r>
    <r>
      <rPr>
        <sz val="10"/>
        <color rgb="FF000000"/>
        <rFont val="BMW Group Condensed"/>
        <family val="2"/>
        <charset val="134"/>
      </rPr>
      <t>200</t>
    </r>
    <r>
      <rPr>
        <sz val="10"/>
        <color rgb="FF000000"/>
        <rFont val="微软雅黑"/>
        <family val="2"/>
        <charset val="134"/>
      </rPr>
      <t>平左右，含高清投影及幕布，基础会议音响及麦克风。</t>
    </r>
    <phoneticPr fontId="13" type="noConversion"/>
  </si>
  <si>
    <t>前三场活动，工作人员现场协助</t>
    <phoneticPr fontId="13" type="noConversion"/>
  </si>
  <si>
    <t>前三场活动，每场一名摄影师</t>
    <phoneticPr fontId="13" type="noConversion"/>
  </si>
  <si>
    <r>
      <t>A前三场活动，4</t>
    </r>
    <r>
      <rPr>
        <sz val="10"/>
        <color rgb="FF000000"/>
        <rFont val="微软雅黑"/>
        <family val="2"/>
        <charset val="134"/>
      </rPr>
      <t>三折页桌卡</t>
    </r>
    <phoneticPr fontId="13" type="noConversion"/>
  </si>
  <si>
    <r>
      <t xml:space="preserve">Topic workshops </t>
    </r>
    <r>
      <rPr>
        <sz val="10"/>
        <color rgb="FF000000"/>
        <rFont val="微软雅黑"/>
        <family val="2"/>
        <charset val="134"/>
      </rPr>
      <t>，共五场。全天上下午茶歇，瓶装水，酒店自助午餐；国际连锁</t>
    </r>
    <r>
      <rPr>
        <sz val="10"/>
        <rFont val="BMW Group Condensed"/>
        <family val="2"/>
      </rPr>
      <t>5</t>
    </r>
    <r>
      <rPr>
        <sz val="10"/>
        <rFont val="宋体"/>
        <family val="3"/>
        <charset val="134"/>
      </rPr>
      <t>星级酒店，面积200平左右，含高清投影及幕布，基础会议音响及麦克风。晚上外出用晚餐。</t>
    </r>
    <phoneticPr fontId="13" type="noConversion"/>
  </si>
  <si>
    <t>TBD</t>
    <phoneticPr fontId="13" type="noConversion"/>
  </si>
  <si>
    <t>2021 Sub-region meeting ，共八场。全天上下午茶歇，瓶装水，酒店自助午餐；国际连锁5星级酒店，面积200平左右，含高清投影及幕布，基础会议音响及麦克风。晚上外出用晚餐。</t>
  </si>
  <si>
    <t>Comfort International M.I.C.E. Service CO.,LTD.</t>
    <phoneticPr fontId="35" type="noConversion"/>
  </si>
  <si>
    <t>Rm.1510,Ruichen Int'l Center,No.13 Nongzhanguan South Rd,Chaoyang District,Beijing.</t>
  </si>
  <si>
    <t xml:space="preserve">前三场活动， RSVP </t>
    <phoneticPr fontId="13" type="noConversion"/>
  </si>
  <si>
    <t>马克笔、大白板、白板纸、翻纸板、</t>
    <phoneticPr fontId="13" type="noConversion"/>
  </si>
  <si>
    <r>
      <t xml:space="preserve">Video                                                                                                            </t>
    </r>
    <r>
      <rPr>
        <sz val="10"/>
        <rFont val="宋体"/>
        <family val="3"/>
        <charset val="134"/>
      </rPr>
      <t>视频</t>
    </r>
    <phoneticPr fontId="13" type="noConversion"/>
  </si>
  <si>
    <t>zhonglan 13910193620 Zhonglan@cct.cn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</si>
</sst>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  <numFmt numFmtId="179" formatCode="[$¥-804]#,##0"/>
    <numFmt numFmtId="180" formatCode="[$¥-411]#,##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sz val="10"/>
      <color theme="1"/>
      <name val="BMW Group Condensed"/>
      <family val="2"/>
    </font>
    <font>
      <sz val="11"/>
      <color theme="1"/>
      <name val="BMW Group Condensed"/>
      <family val="2"/>
    </font>
    <font>
      <sz val="11"/>
      <color theme="0"/>
      <name val="BMW Group Condensed"/>
      <family val="2"/>
    </font>
    <font>
      <sz val="11"/>
      <color indexed="8"/>
      <name val="BMWTypeCondensedRegular"/>
      <family val="1"/>
    </font>
    <font>
      <sz val="10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FFFFFF"/>
      <name val="微软雅黑"/>
      <family val="2"/>
      <charset val="134"/>
    </font>
    <font>
      <sz val="10"/>
      <name val="微软雅黑"/>
      <family val="2"/>
      <charset val="134"/>
    </font>
    <font>
      <sz val="10"/>
      <name val="BMW Type Global Pro Light"/>
      <family val="1"/>
    </font>
    <font>
      <sz val="10"/>
      <name val="微软雅黑 Light"/>
      <family val="2"/>
      <charset val="134"/>
    </font>
    <font>
      <sz val="10"/>
      <name val="Verdana"/>
      <family val="2"/>
    </font>
    <font>
      <b/>
      <sz val="10"/>
      <color rgb="FF000000"/>
      <name val="微软雅黑"/>
      <family val="2"/>
      <charset val="134"/>
    </font>
    <font>
      <sz val="10"/>
      <color indexed="8"/>
      <name val="BMW Group Condensed"/>
      <family val="2"/>
      <charset val="134"/>
    </font>
    <font>
      <sz val="10"/>
      <name val="BMW Group Condensed"/>
      <family val="1"/>
    </font>
    <font>
      <sz val="10"/>
      <color rgb="FF000000"/>
      <name val="BMW Group Condensed"/>
      <family val="2"/>
    </font>
    <font>
      <sz val="10"/>
      <color rgb="FF000000"/>
      <name val="BMW Group Condensed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179" fontId="24" fillId="0" borderId="0"/>
    <xf numFmtId="180" fontId="29" fillId="0" borderId="0"/>
  </cellStyleXfs>
  <cellXfs count="128">
    <xf numFmtId="0" fontId="0" fillId="0" borderId="0" xfId="0"/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2" borderId="7" xfId="3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40" fontId="8" fillId="0" borderId="1" xfId="4" applyNumberFormat="1" applyFont="1" applyBorder="1" applyAlignment="1">
      <alignment vertical="center" wrapText="1"/>
    </xf>
    <xf numFmtId="40" fontId="8" fillId="3" borderId="1" xfId="1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40" fontId="9" fillId="5" borderId="1" xfId="4" applyNumberFormat="1" applyFont="1" applyFill="1" applyBorder="1" applyAlignment="1">
      <alignment vertical="center" wrapText="1"/>
    </xf>
    <xf numFmtId="0" fontId="9" fillId="5" borderId="1" xfId="1" applyFont="1" applyFill="1" applyBorder="1" applyAlignment="1">
      <alignment horizontal="center" vertical="center" wrapText="1"/>
    </xf>
    <xf numFmtId="40" fontId="9" fillId="5" borderId="1" xfId="1" applyNumberFormat="1" applyFont="1" applyFill="1" applyBorder="1" applyAlignment="1">
      <alignment horizontal="right" vertical="center" wrapText="1"/>
    </xf>
    <xf numFmtId="40" fontId="8" fillId="3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left" vertical="center" wrapText="1"/>
    </xf>
    <xf numFmtId="40" fontId="9" fillId="0" borderId="1" xfId="1" applyNumberFormat="1" applyFont="1" applyFill="1" applyBorder="1" applyAlignment="1">
      <alignment horizontal="right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14" fillId="6" borderId="1" xfId="1" applyNumberFormat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vertical="center" wrapText="1"/>
    </xf>
    <xf numFmtId="40" fontId="9" fillId="0" borderId="1" xfId="4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 wrapText="1"/>
    </xf>
    <xf numFmtId="0" fontId="14" fillId="6" borderId="1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3" xfId="2" applyFont="1" applyBorder="1" applyAlignment="1">
      <alignment vertical="center" wrapText="1"/>
    </xf>
    <xf numFmtId="178" fontId="8" fillId="3" borderId="13" xfId="1" applyNumberFormat="1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left" vertical="center"/>
    </xf>
    <xf numFmtId="176" fontId="9" fillId="2" borderId="15" xfId="0" applyNumberFormat="1" applyFont="1" applyFill="1" applyBorder="1" applyAlignment="1">
      <alignment horizontal="center" vertical="center"/>
    </xf>
    <xf numFmtId="0" fontId="9" fillId="5" borderId="13" xfId="2" applyFont="1" applyFill="1" applyBorder="1" applyAlignment="1">
      <alignment vertical="center" wrapText="1"/>
    </xf>
    <xf numFmtId="40" fontId="8" fillId="3" borderId="13" xfId="1" applyNumberFormat="1" applyFont="1" applyFill="1" applyBorder="1" applyAlignment="1">
      <alignment horizontal="righ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5" borderId="13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left" vertical="center" wrapText="1"/>
    </xf>
    <xf numFmtId="40" fontId="8" fillId="3" borderId="12" xfId="1" applyNumberFormat="1" applyFont="1" applyFill="1" applyBorder="1" applyAlignment="1">
      <alignment horizontal="right" vertical="center" wrapText="1"/>
    </xf>
    <xf numFmtId="40" fontId="8" fillId="3" borderId="14" xfId="1" applyNumberFormat="1" applyFont="1" applyFill="1" applyBorder="1" applyAlignment="1">
      <alignment horizontal="right" vertical="center" wrapText="1"/>
    </xf>
    <xf numFmtId="0" fontId="9" fillId="5" borderId="2" xfId="1" applyFont="1" applyFill="1" applyBorder="1" applyAlignment="1">
      <alignment horizontal="left" vertical="center" wrapText="1"/>
    </xf>
    <xf numFmtId="40" fontId="9" fillId="8" borderId="1" xfId="1" applyNumberFormat="1" applyFont="1" applyFill="1" applyBorder="1" applyAlignment="1">
      <alignment horizontal="right" vertical="center" wrapText="1"/>
    </xf>
    <xf numFmtId="9" fontId="9" fillId="8" borderId="1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77" fontId="4" fillId="2" borderId="0" xfId="0" applyNumberFormat="1" applyFont="1" applyFill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21" fillId="5" borderId="1" xfId="1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left" vertical="center" wrapText="1"/>
    </xf>
    <xf numFmtId="0" fontId="15" fillId="5" borderId="9" xfId="1" applyFont="1" applyFill="1" applyBorder="1" applyAlignment="1">
      <alignment horizontal="left" vertical="center" wrapText="1"/>
    </xf>
    <xf numFmtId="0" fontId="21" fillId="5" borderId="13" xfId="2" applyFont="1" applyFill="1" applyBorder="1" applyAlignment="1">
      <alignment vertical="center" wrapText="1"/>
    </xf>
    <xf numFmtId="0" fontId="21" fillId="5" borderId="13" xfId="1" applyFont="1" applyFill="1" applyBorder="1" applyAlignment="1">
      <alignment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31" fillId="5" borderId="13" xfId="1" applyFont="1" applyFill="1" applyBorder="1" applyAlignment="1">
      <alignment vertical="center" wrapText="1"/>
    </xf>
    <xf numFmtId="177" fontId="4" fillId="2" borderId="5" xfId="0" applyNumberFormat="1" applyFont="1" applyFill="1" applyBorder="1" applyAlignment="1">
      <alignment horizontal="left" vertical="center"/>
    </xf>
    <xf numFmtId="0" fontId="19" fillId="5" borderId="0" xfId="8" applyFont="1" applyFill="1" applyAlignment="1">
      <alignment horizontal="left" vertical="center"/>
    </xf>
    <xf numFmtId="0" fontId="14" fillId="6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5" fillId="5" borderId="9" xfId="1" applyFont="1" applyFill="1" applyBorder="1" applyAlignment="1">
      <alignment horizontal="left" vertical="center" wrapText="1"/>
    </xf>
    <xf numFmtId="40" fontId="9" fillId="0" borderId="1" xfId="1" applyNumberFormat="1" applyFont="1" applyBorder="1" applyAlignment="1">
      <alignment horizontal="right" vertical="center" wrapText="1"/>
    </xf>
    <xf numFmtId="0" fontId="4" fillId="0" borderId="7" xfId="3" applyFont="1" applyBorder="1" applyAlignment="1">
      <alignment horizontal="left" vertical="center"/>
    </xf>
    <xf numFmtId="38" fontId="9" fillId="5" borderId="1" xfId="1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9" fillId="0" borderId="13" xfId="2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40" fontId="9" fillId="2" borderId="1" xfId="4" applyNumberFormat="1" applyFont="1" applyFill="1" applyBorder="1" applyAlignment="1">
      <alignment horizontal="righ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4" fillId="6" borderId="9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40" fontId="9" fillId="2" borderId="9" xfId="4" applyNumberFormat="1" applyFont="1" applyFill="1" applyBorder="1" applyAlignment="1">
      <alignment horizontal="right" vertical="center" wrapText="1"/>
    </xf>
    <xf numFmtId="40" fontId="9" fillId="2" borderId="3" xfId="4" applyNumberFormat="1" applyFont="1" applyFill="1" applyBorder="1" applyAlignment="1">
      <alignment horizontal="right" vertical="center" wrapText="1"/>
    </xf>
    <xf numFmtId="0" fontId="15" fillId="5" borderId="9" xfId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0" fontId="8" fillId="4" borderId="11" xfId="2" applyFont="1" applyFill="1" applyBorder="1" applyAlignment="1">
      <alignment vertical="center" wrapText="1"/>
    </xf>
    <xf numFmtId="0" fontId="8" fillId="4" borderId="12" xfId="2" applyFont="1" applyFill="1" applyBorder="1" applyAlignment="1">
      <alignment vertical="center"/>
    </xf>
    <xf numFmtId="0" fontId="8" fillId="0" borderId="16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vertical="center"/>
    </xf>
    <xf numFmtId="0" fontId="8" fillId="2" borderId="16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32" fillId="5" borderId="9" xfId="1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40" fontId="8" fillId="3" borderId="1" xfId="5" applyNumberFormat="1" applyFont="1" applyFill="1" applyBorder="1" applyAlignment="1">
      <alignment horizontal="right" vertical="center" wrapText="1"/>
    </xf>
    <xf numFmtId="0" fontId="8" fillId="4" borderId="2" xfId="2" applyFont="1" applyFill="1" applyBorder="1" applyAlignment="1">
      <alignment vertical="center"/>
    </xf>
    <xf numFmtId="0" fontId="3" fillId="2" borderId="16" xfId="2" applyFont="1" applyFill="1" applyBorder="1">
      <alignment vertical="center"/>
    </xf>
    <xf numFmtId="0" fontId="3" fillId="0" borderId="10" xfId="0" applyFont="1" applyBorder="1" applyAlignment="1">
      <alignment vertical="center"/>
    </xf>
    <xf numFmtId="0" fontId="15" fillId="5" borderId="9" xfId="1" applyFont="1" applyFill="1" applyBorder="1" applyAlignment="1">
      <alignment horizontal="left" vertical="center" wrapText="1"/>
    </xf>
    <xf numFmtId="0" fontId="15" fillId="5" borderId="3" xfId="1" applyFont="1" applyFill="1" applyBorder="1" applyAlignment="1">
      <alignment horizontal="left" vertical="center" wrapText="1"/>
    </xf>
    <xf numFmtId="40" fontId="16" fillId="0" borderId="1" xfId="4" applyNumberFormat="1" applyFont="1" applyFill="1" applyBorder="1" applyAlignment="1">
      <alignment vertical="center" wrapText="1"/>
    </xf>
  </cellXfs>
  <cellStyles count="11">
    <cellStyle name="Normal 2" xfId="6" xr:uid="{00000000-0005-0000-0000-000001000000}"/>
    <cellStyle name="Normal 2 2" xfId="7" xr:uid="{00000000-0005-0000-0000-000002000000}"/>
    <cellStyle name="Normal 2 2 2" xfId="10" xr:uid="{999F55DA-2014-4FBE-AD29-F137C8F21120}"/>
    <cellStyle name="Normal 3" xfId="9" xr:uid="{D1B2306B-A012-4A26-8298-0767C85D6D47}"/>
    <cellStyle name="Normal_Sheet1" xfId="1" xr:uid="{00000000-0005-0000-0000-000003000000}"/>
    <cellStyle name="常规" xfId="0" builtinId="0"/>
    <cellStyle name="常规 13" xfId="8" xr:uid="{8286822A-548B-4915-BD83-EAC265524D80}"/>
    <cellStyle name="常规 14" xfId="2" xr:uid="{00000000-0005-0000-0000-000005000000}"/>
    <cellStyle name="常规 3 3" xfId="3" xr:uid="{00000000-0005-0000-0000-000006000000}"/>
    <cellStyle name="常规 9" xfId="4" xr:uid="{00000000-0005-0000-0000-000007000000}"/>
    <cellStyle name="千位分隔 2 2" xfId="5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showGridLines="0" tabSelected="1" topLeftCell="A55" zoomScale="70" zoomScaleNormal="70" workbookViewId="0">
      <selection activeCell="D20" sqref="D20"/>
    </sheetView>
  </sheetViews>
  <sheetFormatPr defaultColWidth="9" defaultRowHeight="14.15"/>
  <cols>
    <col min="1" max="1" width="16.765625" style="2" customWidth="1"/>
    <col min="2" max="2" width="41.07421875" style="79" customWidth="1"/>
    <col min="3" max="3" width="11.23046875" style="2" customWidth="1"/>
    <col min="4" max="4" width="14.4609375" style="2" bestFit="1" customWidth="1"/>
    <col min="5" max="5" width="10.765625" style="2" customWidth="1"/>
    <col min="6" max="6" width="10" style="2" customWidth="1"/>
    <col min="7" max="7" width="16.53515625" style="2" customWidth="1"/>
    <col min="8" max="8" width="65.53515625" style="2" customWidth="1"/>
    <col min="9" max="9" width="68" style="2" customWidth="1"/>
    <col min="10" max="16384" width="9" style="2"/>
  </cols>
  <sheetData>
    <row r="1" spans="1:8" ht="31.5" customHeight="1" thickBot="1">
      <c r="A1" s="89" t="s">
        <v>51</v>
      </c>
      <c r="B1" s="90"/>
      <c r="C1" s="90"/>
      <c r="D1" s="90"/>
      <c r="E1" s="90"/>
      <c r="F1" s="90"/>
      <c r="G1" s="90"/>
      <c r="H1" s="91"/>
    </row>
    <row r="2" spans="1:8" ht="30.75" customHeight="1">
      <c r="A2" s="3" t="s">
        <v>106</v>
      </c>
      <c r="B2" s="76"/>
      <c r="C2" s="4"/>
      <c r="D2" s="5"/>
      <c r="E2" s="6"/>
      <c r="F2" s="6"/>
      <c r="G2" s="4"/>
      <c r="H2" s="7"/>
    </row>
    <row r="3" spans="1:8" ht="30.75" customHeight="1">
      <c r="A3" s="82" t="s">
        <v>107</v>
      </c>
      <c r="B3" s="64"/>
      <c r="C3" s="8"/>
      <c r="D3" s="9"/>
      <c r="E3" s="10"/>
      <c r="F3" s="10"/>
      <c r="G3" s="8"/>
      <c r="H3" s="11"/>
    </row>
    <row r="4" spans="1:8" ht="30.75" customHeight="1">
      <c r="A4" s="12" t="s">
        <v>31</v>
      </c>
      <c r="B4" s="64">
        <v>2021.12</v>
      </c>
      <c r="C4" s="8"/>
      <c r="D4" s="9"/>
      <c r="E4" s="10"/>
      <c r="F4" s="10"/>
      <c r="G4" s="8"/>
      <c r="H4" s="13"/>
    </row>
    <row r="5" spans="1:8" ht="30.75" customHeight="1">
      <c r="A5" s="62" t="s">
        <v>32</v>
      </c>
      <c r="B5" s="77" t="s">
        <v>118</v>
      </c>
      <c r="C5" s="63"/>
      <c r="D5" s="63"/>
      <c r="E5" s="63"/>
      <c r="F5" s="63"/>
      <c r="G5" s="42"/>
      <c r="H5" s="14"/>
    </row>
    <row r="6" spans="1:8" ht="30.75" customHeight="1">
      <c r="A6" s="62" t="s">
        <v>33</v>
      </c>
      <c r="B6" s="77" t="s">
        <v>119</v>
      </c>
      <c r="C6" s="63"/>
      <c r="D6" s="63"/>
      <c r="E6" s="63"/>
      <c r="F6" s="63"/>
      <c r="G6" s="63"/>
      <c r="H6" s="14"/>
    </row>
    <row r="7" spans="1:8" ht="30.75" customHeight="1">
      <c r="A7" s="62" t="s">
        <v>34</v>
      </c>
      <c r="B7" s="77" t="s">
        <v>123</v>
      </c>
      <c r="C7" s="63"/>
      <c r="D7" s="63"/>
      <c r="E7" s="63"/>
      <c r="F7" s="63"/>
      <c r="G7" s="63"/>
      <c r="H7" s="14"/>
    </row>
    <row r="8" spans="1:8" ht="33.75" customHeight="1">
      <c r="A8" s="44"/>
      <c r="B8" s="92" t="s">
        <v>0</v>
      </c>
      <c r="C8" s="92"/>
      <c r="D8" s="92"/>
      <c r="E8" s="92" t="s">
        <v>1</v>
      </c>
      <c r="F8" s="92"/>
      <c r="G8" s="43" t="s">
        <v>2</v>
      </c>
      <c r="H8" s="45" t="s">
        <v>3</v>
      </c>
    </row>
    <row r="9" spans="1:8" ht="31.5" customHeight="1">
      <c r="A9" s="46" t="s">
        <v>4</v>
      </c>
      <c r="B9" s="93" t="s">
        <v>5</v>
      </c>
      <c r="C9" s="93"/>
      <c r="D9" s="94"/>
      <c r="E9" s="95">
        <f>G24</f>
        <v>44800</v>
      </c>
      <c r="F9" s="95"/>
      <c r="G9" s="15"/>
      <c r="H9" s="47"/>
    </row>
    <row r="10" spans="1:8" ht="31.5" customHeight="1">
      <c r="A10" s="46" t="s">
        <v>6</v>
      </c>
      <c r="B10" s="93" t="s">
        <v>28</v>
      </c>
      <c r="C10" s="93"/>
      <c r="D10" s="94"/>
      <c r="E10" s="95">
        <f>G28</f>
        <v>0</v>
      </c>
      <c r="F10" s="95"/>
      <c r="G10" s="15"/>
      <c r="H10" s="47"/>
    </row>
    <row r="11" spans="1:8" ht="31.5" customHeight="1">
      <c r="A11" s="46" t="s">
        <v>87</v>
      </c>
      <c r="B11" s="70" t="s">
        <v>27</v>
      </c>
      <c r="C11" s="66"/>
      <c r="D11" s="67"/>
      <c r="E11" s="101">
        <f>G34</f>
        <v>0</v>
      </c>
      <c r="F11" s="102"/>
      <c r="G11" s="15"/>
      <c r="H11" s="47"/>
    </row>
    <row r="12" spans="1:8" ht="31.5" customHeight="1">
      <c r="A12" s="46" t="s">
        <v>7</v>
      </c>
      <c r="B12" s="96" t="s">
        <v>9</v>
      </c>
      <c r="C12" s="97"/>
      <c r="D12" s="98"/>
      <c r="E12" s="95">
        <f>G42</f>
        <v>505.47</v>
      </c>
      <c r="F12" s="95"/>
      <c r="G12" s="15"/>
      <c r="H12" s="47"/>
    </row>
    <row r="13" spans="1:8" ht="31.5" customHeight="1">
      <c r="A13" s="46" t="s">
        <v>8</v>
      </c>
      <c r="B13" s="96" t="s">
        <v>81</v>
      </c>
      <c r="C13" s="97"/>
      <c r="D13" s="98"/>
      <c r="E13" s="95">
        <f>G52</f>
        <v>100000</v>
      </c>
      <c r="F13" s="95"/>
      <c r="G13" s="15"/>
      <c r="H13" s="47"/>
    </row>
    <row r="14" spans="1:8" ht="31.5" customHeight="1">
      <c r="A14" s="46" t="s">
        <v>10</v>
      </c>
      <c r="B14" s="93" t="s">
        <v>29</v>
      </c>
      <c r="C14" s="93"/>
      <c r="D14" s="94"/>
      <c r="E14" s="95">
        <f>G56</f>
        <v>10754.57</v>
      </c>
      <c r="F14" s="95"/>
      <c r="G14" s="15"/>
      <c r="H14" s="47"/>
    </row>
    <row r="15" spans="1:8" ht="31.5" customHeight="1">
      <c r="A15" s="46" t="s">
        <v>50</v>
      </c>
      <c r="B15" s="96" t="s">
        <v>30</v>
      </c>
      <c r="C15" s="97"/>
      <c r="D15" s="98"/>
      <c r="E15" s="101">
        <f>G60</f>
        <v>8711.2099999999991</v>
      </c>
      <c r="F15" s="102"/>
      <c r="G15" s="15"/>
      <c r="H15" s="47"/>
    </row>
    <row r="16" spans="1:8" ht="25.1" customHeight="1">
      <c r="A16" s="119" t="s">
        <v>11</v>
      </c>
      <c r="B16" s="120"/>
      <c r="C16" s="120"/>
      <c r="D16" s="120"/>
      <c r="E16" s="121">
        <f>SUM(E9:F15)</f>
        <v>164771.25</v>
      </c>
      <c r="F16" s="121"/>
      <c r="G16" s="16"/>
      <c r="H16" s="48"/>
    </row>
    <row r="17" spans="1:8" ht="21.75" customHeight="1">
      <c r="A17" s="49" t="s">
        <v>12</v>
      </c>
      <c r="B17" s="17"/>
      <c r="C17" s="17"/>
      <c r="D17" s="18"/>
      <c r="E17" s="17"/>
      <c r="F17" s="19"/>
      <c r="G17" s="20"/>
      <c r="H17" s="50"/>
    </row>
    <row r="18" spans="1:8" ht="35.25" customHeight="1">
      <c r="A18" s="44" t="s">
        <v>37</v>
      </c>
      <c r="B18" s="78" t="s">
        <v>0</v>
      </c>
      <c r="C18" s="43" t="s">
        <v>53</v>
      </c>
      <c r="D18" s="30" t="s">
        <v>13</v>
      </c>
      <c r="E18" s="31" t="s">
        <v>14</v>
      </c>
      <c r="F18" s="31" t="s">
        <v>15</v>
      </c>
      <c r="G18" s="30" t="s">
        <v>16</v>
      </c>
      <c r="H18" s="45" t="s">
        <v>3</v>
      </c>
    </row>
    <row r="19" spans="1:8" ht="31.5" customHeight="1">
      <c r="A19" s="65">
        <v>1</v>
      </c>
      <c r="B19" s="71" t="s">
        <v>74</v>
      </c>
      <c r="C19" s="21" t="s">
        <v>42</v>
      </c>
      <c r="D19" s="32">
        <v>0</v>
      </c>
      <c r="E19" s="23">
        <v>1.5</v>
      </c>
      <c r="F19" s="23">
        <v>155</v>
      </c>
      <c r="G19" s="24">
        <f>D19*E19*F19</f>
        <v>0</v>
      </c>
      <c r="H19" s="51" t="s">
        <v>90</v>
      </c>
    </row>
    <row r="20" spans="1:8" ht="27.45">
      <c r="A20" s="65">
        <v>2</v>
      </c>
      <c r="B20" s="71" t="s">
        <v>78</v>
      </c>
      <c r="C20" s="68" t="s">
        <v>76</v>
      </c>
      <c r="D20" s="32">
        <v>0</v>
      </c>
      <c r="E20" s="23">
        <v>1</v>
      </c>
      <c r="F20" s="23">
        <v>91.5</v>
      </c>
      <c r="G20" s="24">
        <f t="shared" ref="G20:G22" si="0">D20*E20*F20</f>
        <v>0</v>
      </c>
      <c r="H20" s="51" t="s">
        <v>88</v>
      </c>
    </row>
    <row r="21" spans="1:8" s="33" customFormat="1" ht="31.5" customHeight="1">
      <c r="A21" s="84">
        <v>3</v>
      </c>
      <c r="B21" s="85" t="s">
        <v>79</v>
      </c>
      <c r="C21" s="86" t="s">
        <v>77</v>
      </c>
      <c r="D21" s="32">
        <v>0</v>
      </c>
      <c r="E21" s="29">
        <v>1</v>
      </c>
      <c r="F21" s="29">
        <v>50</v>
      </c>
      <c r="G21" s="27">
        <f t="shared" si="0"/>
        <v>0</v>
      </c>
      <c r="H21" s="87" t="s">
        <v>111</v>
      </c>
    </row>
    <row r="22" spans="1:8" ht="38.6">
      <c r="A22" s="65">
        <v>4</v>
      </c>
      <c r="B22" s="80" t="s">
        <v>110</v>
      </c>
      <c r="C22" s="68" t="s">
        <v>116</v>
      </c>
      <c r="D22" s="127">
        <v>0</v>
      </c>
      <c r="E22" s="23">
        <v>5</v>
      </c>
      <c r="F22" s="23">
        <v>80</v>
      </c>
      <c r="G22" s="24">
        <f t="shared" si="0"/>
        <v>0</v>
      </c>
      <c r="H22" s="51" t="s">
        <v>115</v>
      </c>
    </row>
    <row r="23" spans="1:8" ht="37.299999999999997">
      <c r="A23" s="65">
        <v>5</v>
      </c>
      <c r="B23" s="71" t="s">
        <v>75</v>
      </c>
      <c r="C23" s="68" t="s">
        <v>116</v>
      </c>
      <c r="D23" s="127">
        <v>320</v>
      </c>
      <c r="E23" s="23">
        <v>5</v>
      </c>
      <c r="F23" s="23">
        <v>28</v>
      </c>
      <c r="G23" s="83">
        <f>D23*E23*F23</f>
        <v>44800</v>
      </c>
      <c r="H23" s="51" t="s">
        <v>117</v>
      </c>
    </row>
    <row r="24" spans="1:8" ht="31.5" customHeight="1">
      <c r="A24" s="122" t="s">
        <v>45</v>
      </c>
      <c r="B24" s="111"/>
      <c r="C24" s="111"/>
      <c r="D24" s="111"/>
      <c r="E24" s="111"/>
      <c r="F24" s="111"/>
      <c r="G24" s="25">
        <f>SUM(G19:G23)</f>
        <v>44800</v>
      </c>
      <c r="H24" s="52"/>
    </row>
    <row r="25" spans="1:8" ht="31.5" customHeight="1">
      <c r="A25" s="123"/>
      <c r="B25" s="124"/>
      <c r="C25" s="124"/>
      <c r="D25" s="124"/>
      <c r="E25" s="108"/>
      <c r="F25" s="108"/>
      <c r="G25" s="108"/>
      <c r="H25" s="109"/>
    </row>
    <row r="26" spans="1:8" ht="31.5" customHeight="1">
      <c r="A26" s="44" t="s">
        <v>43</v>
      </c>
      <c r="B26" s="99" t="s">
        <v>0</v>
      </c>
      <c r="C26" s="100"/>
      <c r="D26" s="30" t="s">
        <v>13</v>
      </c>
      <c r="E26" s="31" t="s">
        <v>17</v>
      </c>
      <c r="F26" s="31" t="s">
        <v>18</v>
      </c>
      <c r="G26" s="30" t="s">
        <v>16</v>
      </c>
      <c r="H26" s="45" t="s">
        <v>3</v>
      </c>
    </row>
    <row r="27" spans="1:8" ht="31.5" customHeight="1">
      <c r="A27" s="1">
        <v>1</v>
      </c>
      <c r="B27" s="125" t="s">
        <v>36</v>
      </c>
      <c r="C27" s="126"/>
      <c r="D27" s="32">
        <v>0</v>
      </c>
      <c r="E27" s="34">
        <v>2</v>
      </c>
      <c r="F27" s="34">
        <v>4</v>
      </c>
      <c r="G27" s="24">
        <f>D27*E27*F27</f>
        <v>0</v>
      </c>
      <c r="H27" s="59" t="s">
        <v>89</v>
      </c>
    </row>
    <row r="28" spans="1:8" ht="31.5" customHeight="1">
      <c r="A28" s="122" t="s">
        <v>44</v>
      </c>
      <c r="B28" s="111"/>
      <c r="C28" s="111"/>
      <c r="D28" s="111"/>
      <c r="E28" s="111"/>
      <c r="F28" s="111"/>
      <c r="G28" s="25">
        <f>SUM(G27:G27)</f>
        <v>0</v>
      </c>
      <c r="H28" s="52"/>
    </row>
    <row r="29" spans="1:8" ht="31.5" customHeight="1">
      <c r="A29" s="107"/>
      <c r="B29" s="108"/>
      <c r="C29" s="108"/>
      <c r="D29" s="108"/>
      <c r="E29" s="108"/>
      <c r="F29" s="108"/>
      <c r="G29" s="108"/>
      <c r="H29" s="109"/>
    </row>
    <row r="30" spans="1:8" ht="42" customHeight="1">
      <c r="A30" s="44" t="s">
        <v>82</v>
      </c>
      <c r="B30" s="78" t="s">
        <v>0</v>
      </c>
      <c r="C30" s="43" t="s">
        <v>53</v>
      </c>
      <c r="D30" s="30" t="s">
        <v>13</v>
      </c>
      <c r="E30" s="31" t="s">
        <v>17</v>
      </c>
      <c r="F30" s="31" t="s">
        <v>18</v>
      </c>
      <c r="G30" s="30" t="s">
        <v>16</v>
      </c>
      <c r="H30" s="45" t="s">
        <v>3</v>
      </c>
    </row>
    <row r="31" spans="1:8" ht="25.5" customHeight="1">
      <c r="A31" s="1">
        <v>1</v>
      </c>
      <c r="B31" s="71" t="s">
        <v>74</v>
      </c>
      <c r="C31" s="21" t="s">
        <v>42</v>
      </c>
      <c r="D31" s="22">
        <v>0</v>
      </c>
      <c r="E31" s="23">
        <v>1</v>
      </c>
      <c r="F31" s="69">
        <v>155</v>
      </c>
      <c r="G31" s="24">
        <f t="shared" ref="G31:G33" si="1">D31*E31*F31</f>
        <v>0</v>
      </c>
      <c r="H31" s="72" t="s">
        <v>80</v>
      </c>
    </row>
    <row r="32" spans="1:8" ht="25.5" customHeight="1">
      <c r="A32" s="1">
        <v>2</v>
      </c>
      <c r="B32" s="71" t="s">
        <v>78</v>
      </c>
      <c r="C32" s="68" t="s">
        <v>76</v>
      </c>
      <c r="D32" s="22">
        <v>0</v>
      </c>
      <c r="E32" s="23">
        <v>1</v>
      </c>
      <c r="F32" s="69">
        <v>92</v>
      </c>
      <c r="G32" s="24">
        <f t="shared" si="1"/>
        <v>0</v>
      </c>
      <c r="H32" s="72" t="s">
        <v>80</v>
      </c>
    </row>
    <row r="33" spans="1:8" ht="25.5" customHeight="1">
      <c r="A33" s="1">
        <v>3</v>
      </c>
      <c r="B33" s="71" t="s">
        <v>79</v>
      </c>
      <c r="C33" s="68" t="s">
        <v>77</v>
      </c>
      <c r="D33" s="22">
        <v>0</v>
      </c>
      <c r="E33" s="23">
        <v>1</v>
      </c>
      <c r="F33" s="69">
        <v>50</v>
      </c>
      <c r="G33" s="24">
        <f t="shared" si="1"/>
        <v>0</v>
      </c>
      <c r="H33" s="72" t="s">
        <v>80</v>
      </c>
    </row>
    <row r="34" spans="1:8" s="33" customFormat="1" ht="25.5" customHeight="1">
      <c r="A34" s="110" t="s">
        <v>83</v>
      </c>
      <c r="B34" s="111"/>
      <c r="C34" s="111"/>
      <c r="D34" s="111"/>
      <c r="E34" s="111"/>
      <c r="F34" s="111"/>
      <c r="G34" s="25">
        <f>SUM(G31:G33)</f>
        <v>0</v>
      </c>
      <c r="H34" s="52"/>
    </row>
    <row r="35" spans="1:8" ht="28.5" customHeight="1">
      <c r="A35" s="107"/>
      <c r="B35" s="108"/>
      <c r="C35" s="108"/>
      <c r="D35" s="108"/>
      <c r="E35" s="108"/>
      <c r="F35" s="108"/>
      <c r="G35" s="108"/>
      <c r="H35" s="109"/>
    </row>
    <row r="36" spans="1:8" ht="30" customHeight="1">
      <c r="A36" s="44" t="s">
        <v>84</v>
      </c>
      <c r="B36" s="99" t="s">
        <v>0</v>
      </c>
      <c r="C36" s="100"/>
      <c r="D36" s="30" t="s">
        <v>13</v>
      </c>
      <c r="E36" s="31" t="s">
        <v>17</v>
      </c>
      <c r="F36" s="31" t="s">
        <v>18</v>
      </c>
      <c r="G36" s="30" t="s">
        <v>16</v>
      </c>
      <c r="H36" s="45" t="s">
        <v>3</v>
      </c>
    </row>
    <row r="37" spans="1:8" ht="33.65" customHeight="1">
      <c r="A37" s="53">
        <v>1</v>
      </c>
      <c r="B37" s="103" t="s">
        <v>97</v>
      </c>
      <c r="C37" s="104"/>
      <c r="D37" s="81">
        <v>0</v>
      </c>
      <c r="E37" s="23">
        <v>1</v>
      </c>
      <c r="F37" s="23">
        <v>12</v>
      </c>
      <c r="G37" s="24">
        <f>D37*E37*F37</f>
        <v>0</v>
      </c>
      <c r="H37" s="54" t="s">
        <v>108</v>
      </c>
    </row>
    <row r="38" spans="1:8" ht="33.65" customHeight="1">
      <c r="A38" s="53">
        <v>2</v>
      </c>
      <c r="B38" s="103" t="s">
        <v>94</v>
      </c>
      <c r="C38" s="104"/>
      <c r="D38" s="81">
        <v>0</v>
      </c>
      <c r="E38" s="23">
        <v>1</v>
      </c>
      <c r="F38" s="23">
        <v>50</v>
      </c>
      <c r="G38" s="24">
        <f>D38*E38*F38</f>
        <v>0</v>
      </c>
      <c r="H38" s="54" t="s">
        <v>92</v>
      </c>
    </row>
    <row r="39" spans="1:8" ht="33.65" customHeight="1">
      <c r="A39" s="53">
        <v>3</v>
      </c>
      <c r="B39" s="103" t="s">
        <v>95</v>
      </c>
      <c r="C39" s="104"/>
      <c r="D39" s="81">
        <v>0</v>
      </c>
      <c r="E39" s="23">
        <v>1</v>
      </c>
      <c r="F39" s="23">
        <v>1</v>
      </c>
      <c r="G39" s="24">
        <f>D39*E39*F39</f>
        <v>0</v>
      </c>
      <c r="H39" s="75" t="s">
        <v>91</v>
      </c>
    </row>
    <row r="40" spans="1:8" ht="33.65" customHeight="1">
      <c r="A40" s="53">
        <v>4</v>
      </c>
      <c r="B40" s="103" t="s">
        <v>98</v>
      </c>
      <c r="C40" s="104"/>
      <c r="D40" s="81">
        <v>0</v>
      </c>
      <c r="E40" s="23">
        <v>1</v>
      </c>
      <c r="F40" s="23">
        <v>312</v>
      </c>
      <c r="G40" s="24">
        <f t="shared" ref="G40" si="2">D40*E40*F40</f>
        <v>0</v>
      </c>
      <c r="H40" s="54" t="s">
        <v>114</v>
      </c>
    </row>
    <row r="41" spans="1:8" ht="33.65" customHeight="1">
      <c r="A41" s="53">
        <v>5</v>
      </c>
      <c r="B41" s="103" t="s">
        <v>96</v>
      </c>
      <c r="C41" s="104"/>
      <c r="D41" s="81">
        <v>505.47</v>
      </c>
      <c r="E41" s="23">
        <v>1</v>
      </c>
      <c r="F41" s="23">
        <v>0</v>
      </c>
      <c r="G41" s="24">
        <f>D41</f>
        <v>505.47</v>
      </c>
      <c r="H41" s="73" t="s">
        <v>121</v>
      </c>
    </row>
    <row r="42" spans="1:8" ht="30" customHeight="1">
      <c r="A42" s="110" t="s">
        <v>85</v>
      </c>
      <c r="B42" s="111"/>
      <c r="C42" s="111"/>
      <c r="D42" s="111"/>
      <c r="E42" s="111"/>
      <c r="F42" s="111"/>
      <c r="G42" s="25">
        <f>SUM(G37:G41)</f>
        <v>505.47</v>
      </c>
      <c r="H42" s="52"/>
    </row>
    <row r="43" spans="1:8" ht="28.5" customHeight="1">
      <c r="A43" s="107"/>
      <c r="B43" s="108"/>
      <c r="C43" s="108"/>
      <c r="D43" s="108"/>
      <c r="E43" s="108"/>
      <c r="F43" s="108"/>
      <c r="G43" s="108"/>
      <c r="H43" s="109"/>
    </row>
    <row r="44" spans="1:8" ht="30" customHeight="1">
      <c r="A44" s="74" t="s">
        <v>86</v>
      </c>
      <c r="B44" s="99" t="s">
        <v>0</v>
      </c>
      <c r="C44" s="100"/>
      <c r="D44" s="30" t="s">
        <v>13</v>
      </c>
      <c r="E44" s="31" t="s">
        <v>17</v>
      </c>
      <c r="F44" s="31" t="s">
        <v>18</v>
      </c>
      <c r="G44" s="30" t="s">
        <v>16</v>
      </c>
      <c r="H44" s="45" t="s">
        <v>3</v>
      </c>
    </row>
    <row r="45" spans="1:8" ht="34.85" customHeight="1">
      <c r="A45" s="53">
        <v>1</v>
      </c>
      <c r="B45" s="103" t="s">
        <v>100</v>
      </c>
      <c r="C45" s="104"/>
      <c r="D45" s="60">
        <v>0</v>
      </c>
      <c r="E45" s="23">
        <v>1</v>
      </c>
      <c r="F45" s="23">
        <v>1</v>
      </c>
      <c r="G45" s="24">
        <f>D45*E45*F45</f>
        <v>0</v>
      </c>
      <c r="H45" s="72" t="s">
        <v>120</v>
      </c>
    </row>
    <row r="46" spans="1:8" ht="34.85" customHeight="1">
      <c r="A46" s="53">
        <v>2</v>
      </c>
      <c r="B46" s="103" t="s">
        <v>99</v>
      </c>
      <c r="C46" s="104"/>
      <c r="D46" s="60">
        <v>0</v>
      </c>
      <c r="E46" s="23">
        <v>1.5</v>
      </c>
      <c r="F46" s="23">
        <v>2</v>
      </c>
      <c r="G46" s="24">
        <f t="shared" ref="G46:G51" si="3">D46*E46*F46</f>
        <v>0</v>
      </c>
      <c r="H46" s="72" t="s">
        <v>112</v>
      </c>
    </row>
    <row r="47" spans="1:8" ht="34.85" customHeight="1">
      <c r="A47" s="53">
        <v>3</v>
      </c>
      <c r="B47" s="103" t="s">
        <v>104</v>
      </c>
      <c r="C47" s="104"/>
      <c r="D47" s="60">
        <v>0</v>
      </c>
      <c r="E47" s="23">
        <v>1</v>
      </c>
      <c r="F47" s="23">
        <v>4</v>
      </c>
      <c r="G47" s="24">
        <f t="shared" si="3"/>
        <v>0</v>
      </c>
      <c r="H47" s="72" t="s">
        <v>93</v>
      </c>
    </row>
    <row r="48" spans="1:8" ht="34.85" customHeight="1">
      <c r="A48" s="53">
        <v>4</v>
      </c>
      <c r="B48" s="118" t="s">
        <v>101</v>
      </c>
      <c r="C48" s="104"/>
      <c r="D48" s="60">
        <v>0</v>
      </c>
      <c r="E48" s="23">
        <v>1</v>
      </c>
      <c r="F48" s="23">
        <v>1</v>
      </c>
      <c r="G48" s="24">
        <f t="shared" si="3"/>
        <v>0</v>
      </c>
      <c r="H48" s="73" t="s">
        <v>113</v>
      </c>
    </row>
    <row r="49" spans="1:9" ht="34.85" customHeight="1">
      <c r="A49" s="53">
        <v>5</v>
      </c>
      <c r="B49" s="118" t="s">
        <v>102</v>
      </c>
      <c r="C49" s="104"/>
      <c r="D49" s="60">
        <v>0</v>
      </c>
      <c r="E49" s="23">
        <v>1</v>
      </c>
      <c r="F49" s="23">
        <v>1</v>
      </c>
      <c r="G49" s="24">
        <f t="shared" si="3"/>
        <v>0</v>
      </c>
      <c r="H49" s="73" t="s">
        <v>109</v>
      </c>
    </row>
    <row r="50" spans="1:9" ht="34.85" customHeight="1">
      <c r="A50" s="53">
        <v>6</v>
      </c>
      <c r="B50" s="103" t="s">
        <v>103</v>
      </c>
      <c r="C50" s="104"/>
      <c r="D50" s="60">
        <v>0</v>
      </c>
      <c r="E50" s="23">
        <v>1</v>
      </c>
      <c r="F50" s="23">
        <v>155</v>
      </c>
      <c r="G50" s="24">
        <f t="shared" si="3"/>
        <v>0</v>
      </c>
      <c r="H50" s="73" t="s">
        <v>109</v>
      </c>
    </row>
    <row r="51" spans="1:9" ht="34.85" customHeight="1">
      <c r="A51" s="53">
        <v>7</v>
      </c>
      <c r="B51" s="118" t="s">
        <v>122</v>
      </c>
      <c r="C51" s="104"/>
      <c r="D51" s="60">
        <v>50000</v>
      </c>
      <c r="E51" s="23">
        <v>1</v>
      </c>
      <c r="F51" s="23">
        <v>2</v>
      </c>
      <c r="G51" s="24">
        <f t="shared" si="3"/>
        <v>100000</v>
      </c>
      <c r="H51" s="73"/>
    </row>
    <row r="52" spans="1:9" ht="30" customHeight="1">
      <c r="A52" s="110" t="s">
        <v>86</v>
      </c>
      <c r="B52" s="111"/>
      <c r="C52" s="111"/>
      <c r="D52" s="111"/>
      <c r="E52" s="111"/>
      <c r="F52" s="111"/>
      <c r="G52" s="25">
        <f>SUM(G45:G51)</f>
        <v>100000</v>
      </c>
      <c r="H52" s="52"/>
    </row>
    <row r="53" spans="1:9" ht="30" customHeight="1">
      <c r="A53" s="112"/>
      <c r="B53" s="113"/>
      <c r="C53" s="113"/>
      <c r="D53" s="113"/>
      <c r="E53" s="113"/>
      <c r="F53" s="113"/>
      <c r="G53" s="113"/>
      <c r="H53" s="114"/>
      <c r="I53" s="88"/>
    </row>
    <row r="54" spans="1:9" ht="30" customHeight="1">
      <c r="A54" s="44" t="s">
        <v>46</v>
      </c>
      <c r="B54" s="78" t="s">
        <v>0</v>
      </c>
      <c r="C54" s="43"/>
      <c r="D54" s="30" t="s">
        <v>13</v>
      </c>
      <c r="E54" s="31" t="s">
        <v>17</v>
      </c>
      <c r="F54" s="31" t="s">
        <v>18</v>
      </c>
      <c r="G54" s="30" t="s">
        <v>16</v>
      </c>
      <c r="H54" s="45" t="s">
        <v>3</v>
      </c>
      <c r="I54" s="88"/>
    </row>
    <row r="55" spans="1:9" ht="56.25" customHeight="1">
      <c r="A55" s="55">
        <v>1</v>
      </c>
      <c r="B55" s="26" t="s">
        <v>105</v>
      </c>
      <c r="C55" s="26"/>
      <c r="D55" s="27">
        <f>(G24+G28+G34+G42+G52)</f>
        <v>145305.47</v>
      </c>
      <c r="E55" s="29">
        <v>1</v>
      </c>
      <c r="F55" s="61">
        <v>0.08</v>
      </c>
      <c r="G55" s="27">
        <v>10754.57</v>
      </c>
      <c r="H55" s="56"/>
      <c r="I55" s="88"/>
    </row>
    <row r="56" spans="1:9" ht="30" customHeight="1">
      <c r="A56" s="110" t="s">
        <v>47</v>
      </c>
      <c r="B56" s="111"/>
      <c r="C56" s="111"/>
      <c r="D56" s="111"/>
      <c r="E56" s="111"/>
      <c r="F56" s="111"/>
      <c r="G56" s="25">
        <f>G55</f>
        <v>10754.57</v>
      </c>
      <c r="H56" s="52"/>
    </row>
    <row r="57" spans="1:9" ht="30" customHeight="1">
      <c r="A57" s="115"/>
      <c r="B57" s="116"/>
      <c r="C57" s="116"/>
      <c r="D57" s="116"/>
      <c r="E57" s="116"/>
      <c r="F57" s="116"/>
      <c r="G57" s="116"/>
      <c r="H57" s="117"/>
    </row>
    <row r="58" spans="1:9" ht="25.1" customHeight="1">
      <c r="A58" s="44" t="s">
        <v>48</v>
      </c>
      <c r="B58" s="78" t="s">
        <v>0</v>
      </c>
      <c r="C58" s="43"/>
      <c r="D58" s="30" t="s">
        <v>13</v>
      </c>
      <c r="E58" s="31" t="s">
        <v>17</v>
      </c>
      <c r="F58" s="31" t="s">
        <v>18</v>
      </c>
      <c r="G58" s="30" t="s">
        <v>16</v>
      </c>
      <c r="H58" s="45" t="s">
        <v>3</v>
      </c>
    </row>
    <row r="59" spans="1:9" ht="32.25" customHeight="1">
      <c r="A59" s="55">
        <v>1</v>
      </c>
      <c r="B59" s="26" t="s">
        <v>30</v>
      </c>
      <c r="C59" s="26"/>
      <c r="D59" s="27">
        <f>(D55+G55)</f>
        <v>156060.04</v>
      </c>
      <c r="E59" s="29">
        <v>1</v>
      </c>
      <c r="F59" s="28">
        <v>0.06</v>
      </c>
      <c r="G59" s="27">
        <v>8711.2099999999991</v>
      </c>
      <c r="H59" s="56"/>
    </row>
    <row r="60" spans="1:9" ht="27" customHeight="1" thickBot="1">
      <c r="A60" s="105" t="s">
        <v>49</v>
      </c>
      <c r="B60" s="106"/>
      <c r="C60" s="106"/>
      <c r="D60" s="106"/>
      <c r="E60" s="106"/>
      <c r="F60" s="106"/>
      <c r="G60" s="57">
        <f>G59</f>
        <v>8711.2099999999991</v>
      </c>
      <c r="H60" s="58"/>
    </row>
    <row r="61" spans="1:9" ht="33" customHeight="1"/>
    <row r="62" spans="1:9" ht="25.1" customHeight="1"/>
    <row r="63" spans="1:9" ht="8.25" customHeight="1"/>
    <row r="64" spans="1:9" ht="28.5" customHeight="1"/>
    <row r="65" ht="60" customHeight="1"/>
    <row r="66" ht="25.1" customHeight="1"/>
    <row r="67" ht="9" customHeight="1"/>
    <row r="68" ht="29.25" customHeight="1"/>
    <row r="69" ht="25.1" customHeight="1"/>
    <row r="70" ht="27" customHeight="1"/>
  </sheetData>
  <mergeCells count="48">
    <mergeCell ref="B51:C51"/>
    <mergeCell ref="B48:C48"/>
    <mergeCell ref="E15:F15"/>
    <mergeCell ref="A16:D16"/>
    <mergeCell ref="B14:D14"/>
    <mergeCell ref="E16:F16"/>
    <mergeCell ref="B15:D15"/>
    <mergeCell ref="B41:C41"/>
    <mergeCell ref="B46:C46"/>
    <mergeCell ref="B47:C47"/>
    <mergeCell ref="A34:F34"/>
    <mergeCell ref="A24:F24"/>
    <mergeCell ref="A25:H25"/>
    <mergeCell ref="A29:H29"/>
    <mergeCell ref="A28:F28"/>
    <mergeCell ref="B27:C27"/>
    <mergeCell ref="A60:F60"/>
    <mergeCell ref="A35:H35"/>
    <mergeCell ref="A42:F42"/>
    <mergeCell ref="A53:H53"/>
    <mergeCell ref="A56:F56"/>
    <mergeCell ref="A57:H57"/>
    <mergeCell ref="B36:C36"/>
    <mergeCell ref="B44:C44"/>
    <mergeCell ref="B45:C45"/>
    <mergeCell ref="A52:F52"/>
    <mergeCell ref="A43:H43"/>
    <mergeCell ref="B37:C37"/>
    <mergeCell ref="B38:C38"/>
    <mergeCell ref="B39:C39"/>
    <mergeCell ref="B49:C49"/>
    <mergeCell ref="B50:C50"/>
    <mergeCell ref="I53:I55"/>
    <mergeCell ref="A1:H1"/>
    <mergeCell ref="B8:D8"/>
    <mergeCell ref="E8:F8"/>
    <mergeCell ref="B9:D9"/>
    <mergeCell ref="E9:F9"/>
    <mergeCell ref="B12:D12"/>
    <mergeCell ref="E12:F12"/>
    <mergeCell ref="B10:D10"/>
    <mergeCell ref="E10:F10"/>
    <mergeCell ref="B13:D13"/>
    <mergeCell ref="B26:C26"/>
    <mergeCell ref="E13:F13"/>
    <mergeCell ref="E14:F14"/>
    <mergeCell ref="E11:F11"/>
    <mergeCell ref="B40:C40"/>
  </mergeCells>
  <phoneticPr fontId="13" type="noConversion"/>
  <pageMargins left="0.70866141732283472" right="0.70866141732283472" top="0.39370078740157483" bottom="0.17" header="0.31496062992125984" footer="0.31496062992125984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5" workbookViewId="0">
      <selection activeCell="N9" sqref="N9:AO10"/>
    </sheetView>
  </sheetViews>
  <sheetFormatPr defaultRowHeight="14.15"/>
  <cols>
    <col min="1" max="1" width="41.765625" customWidth="1"/>
    <col min="2" max="2" width="9.23046875" style="37"/>
    <col min="3" max="3" width="11.765625" style="37" customWidth="1"/>
    <col min="4" max="4" width="10.23046875" style="37" customWidth="1"/>
    <col min="5" max="5" width="11.23046875" style="37" bestFit="1" customWidth="1"/>
    <col min="6" max="6" width="35.23046875" style="37" customWidth="1"/>
  </cols>
  <sheetData>
    <row r="1" spans="1:6" ht="28.3">
      <c r="A1" s="38" t="s">
        <v>19</v>
      </c>
      <c r="B1" s="38" t="s">
        <v>20</v>
      </c>
      <c r="C1" s="38" t="s">
        <v>62</v>
      </c>
      <c r="D1" s="38" t="s">
        <v>52</v>
      </c>
      <c r="E1" s="39" t="s">
        <v>21</v>
      </c>
      <c r="F1" s="38" t="s">
        <v>71</v>
      </c>
    </row>
    <row r="2" spans="1:6" ht="29.25" customHeight="1">
      <c r="A2" s="40" t="s">
        <v>70</v>
      </c>
      <c r="B2" s="36" t="s">
        <v>25</v>
      </c>
      <c r="C2" s="36" t="s">
        <v>22</v>
      </c>
      <c r="D2" s="36">
        <v>45</v>
      </c>
      <c r="E2" s="36">
        <v>1</v>
      </c>
      <c r="F2" s="36"/>
    </row>
    <row r="3" spans="1:6" ht="29.25" customHeight="1">
      <c r="A3" s="40" t="s">
        <v>65</v>
      </c>
      <c r="B3" s="36" t="s">
        <v>40</v>
      </c>
      <c r="C3" s="36" t="s">
        <v>22</v>
      </c>
      <c r="D3" s="36">
        <v>45</v>
      </c>
      <c r="E3" s="36">
        <v>1</v>
      </c>
      <c r="F3" s="36"/>
    </row>
    <row r="4" spans="1:6" ht="29.25" customHeight="1">
      <c r="A4" s="40" t="s">
        <v>64</v>
      </c>
      <c r="B4" s="36" t="s">
        <v>25</v>
      </c>
      <c r="C4" s="36" t="s">
        <v>22</v>
      </c>
      <c r="D4" s="36">
        <v>55</v>
      </c>
      <c r="E4" s="36">
        <v>1</v>
      </c>
      <c r="F4" s="36"/>
    </row>
    <row r="5" spans="1:6" ht="29.25" customHeight="1">
      <c r="A5" s="40" t="s">
        <v>72</v>
      </c>
      <c r="B5" s="36" t="s">
        <v>41</v>
      </c>
      <c r="C5" s="36" t="s">
        <v>22</v>
      </c>
      <c r="D5" s="36">
        <v>50</v>
      </c>
      <c r="E5" s="36">
        <v>1</v>
      </c>
      <c r="F5" s="41" t="s">
        <v>73</v>
      </c>
    </row>
    <row r="6" spans="1:6" ht="29.25" customHeight="1">
      <c r="A6" s="40" t="s">
        <v>59</v>
      </c>
      <c r="B6" s="36" t="s">
        <v>61</v>
      </c>
      <c r="C6" s="36" t="s">
        <v>23</v>
      </c>
      <c r="D6" s="36">
        <v>45</v>
      </c>
      <c r="E6" s="36">
        <v>5</v>
      </c>
      <c r="F6" s="36"/>
    </row>
    <row r="7" spans="1:6" ht="29.25" customHeight="1">
      <c r="A7" s="40" t="s">
        <v>60</v>
      </c>
      <c r="B7" s="36" t="s">
        <v>24</v>
      </c>
      <c r="C7" s="36" t="s">
        <v>23</v>
      </c>
      <c r="D7" s="36">
        <v>45</v>
      </c>
      <c r="E7" s="36">
        <v>5</v>
      </c>
      <c r="F7" s="36"/>
    </row>
    <row r="8" spans="1:6" ht="29.25" customHeight="1">
      <c r="A8" s="40" t="s">
        <v>54</v>
      </c>
      <c r="B8" s="36" t="s">
        <v>39</v>
      </c>
      <c r="C8" s="36" t="s">
        <v>23</v>
      </c>
      <c r="D8" s="36">
        <v>40</v>
      </c>
      <c r="E8" s="36">
        <v>2</v>
      </c>
      <c r="F8" s="36"/>
    </row>
    <row r="9" spans="1:6" ht="29.25" customHeight="1">
      <c r="A9" s="40" t="s">
        <v>55</v>
      </c>
      <c r="B9" s="36" t="s">
        <v>40</v>
      </c>
      <c r="C9" s="36" t="s">
        <v>68</v>
      </c>
      <c r="D9" s="36">
        <v>40</v>
      </c>
      <c r="E9" s="36">
        <v>2</v>
      </c>
      <c r="F9" s="36"/>
    </row>
    <row r="10" spans="1:6" ht="29.25" customHeight="1">
      <c r="A10" s="40" t="s">
        <v>56</v>
      </c>
      <c r="B10" s="36" t="s">
        <v>35</v>
      </c>
      <c r="C10" s="36" t="s">
        <v>69</v>
      </c>
      <c r="D10" s="36">
        <v>40</v>
      </c>
      <c r="E10" s="36">
        <v>2</v>
      </c>
      <c r="F10" s="36"/>
    </row>
    <row r="11" spans="1:6" ht="29.25" customHeight="1">
      <c r="A11" s="40" t="s">
        <v>57</v>
      </c>
      <c r="B11" s="36" t="s">
        <v>38</v>
      </c>
      <c r="C11" s="36" t="s">
        <v>68</v>
      </c>
      <c r="D11" s="36">
        <v>40</v>
      </c>
      <c r="E11" s="36">
        <v>2</v>
      </c>
      <c r="F11" s="36"/>
    </row>
    <row r="12" spans="1:6" ht="29.25" customHeight="1">
      <c r="A12" s="40" t="s">
        <v>58</v>
      </c>
      <c r="B12" s="36" t="s">
        <v>24</v>
      </c>
      <c r="C12" s="36" t="s">
        <v>22</v>
      </c>
      <c r="D12" s="36">
        <v>40</v>
      </c>
      <c r="E12" s="36">
        <v>2</v>
      </c>
      <c r="F12" s="36"/>
    </row>
    <row r="13" spans="1:6" ht="29.25" customHeight="1">
      <c r="A13" s="40" t="s">
        <v>63</v>
      </c>
      <c r="B13" s="36" t="s">
        <v>25</v>
      </c>
      <c r="C13" s="36" t="s">
        <v>22</v>
      </c>
      <c r="D13" s="36">
        <v>20</v>
      </c>
      <c r="E13" s="36">
        <v>1</v>
      </c>
      <c r="F13" s="36"/>
    </row>
    <row r="14" spans="1:6" ht="29.25" customHeight="1">
      <c r="A14" s="40" t="s">
        <v>63</v>
      </c>
      <c r="B14" s="36" t="s">
        <v>40</v>
      </c>
      <c r="C14" s="36" t="s">
        <v>23</v>
      </c>
      <c r="D14" s="36">
        <v>20</v>
      </c>
      <c r="E14" s="36">
        <v>1</v>
      </c>
      <c r="F14" s="36"/>
    </row>
    <row r="15" spans="1:6" ht="29.25" customHeight="1">
      <c r="A15" s="40" t="s">
        <v>63</v>
      </c>
      <c r="B15" s="36" t="s">
        <v>40</v>
      </c>
      <c r="C15" s="36" t="s">
        <v>67</v>
      </c>
      <c r="D15" s="36">
        <v>20</v>
      </c>
      <c r="E15" s="36">
        <v>1</v>
      </c>
      <c r="F15" s="36"/>
    </row>
    <row r="16" spans="1:6" ht="29.25" customHeight="1">
      <c r="A16" s="40" t="s">
        <v>63</v>
      </c>
      <c r="B16" s="36" t="s">
        <v>66</v>
      </c>
      <c r="C16" s="36" t="s">
        <v>68</v>
      </c>
      <c r="D16" s="36">
        <v>20</v>
      </c>
      <c r="E16" s="36">
        <v>1</v>
      </c>
      <c r="F16" s="36"/>
    </row>
    <row r="17" spans="1:6" ht="29.25" customHeight="1">
      <c r="A17" s="40" t="s">
        <v>63</v>
      </c>
      <c r="B17" s="36" t="s">
        <v>66</v>
      </c>
      <c r="C17" s="36" t="s">
        <v>69</v>
      </c>
      <c r="D17" s="36">
        <v>20</v>
      </c>
      <c r="E17" s="36">
        <v>1</v>
      </c>
      <c r="F17" s="36"/>
    </row>
    <row r="18" spans="1:6" ht="18" customHeight="1">
      <c r="A18" s="35" t="s">
        <v>26</v>
      </c>
      <c r="B18" s="36"/>
      <c r="C18" s="36"/>
      <c r="D18" s="36">
        <f>SUM(D2:D17)</f>
        <v>585</v>
      </c>
      <c r="E18" s="36">
        <v>29</v>
      </c>
      <c r="F18" s="36"/>
    </row>
  </sheetData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Quotation</vt:lpstr>
      <vt:lpstr>Sheet3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86139</cp:lastModifiedBy>
  <cp:lastPrinted>2020-02-14T06:04:34Z</cp:lastPrinted>
  <dcterms:created xsi:type="dcterms:W3CDTF">2016-04-12T07:55:47Z</dcterms:created>
  <dcterms:modified xsi:type="dcterms:W3CDTF">2022-01-24T07:07:29Z</dcterms:modified>
</cp:coreProperties>
</file>