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2" r:id="rId1"/>
  </sheets>
  <calcPr calcId="144525" concurrentCalc="0"/>
</workbook>
</file>

<file path=xl/sharedStrings.xml><?xml version="1.0" encoding="utf-8"?>
<sst xmlns="http://schemas.openxmlformats.org/spreadsheetml/2006/main" count="65">
  <si>
    <t>170720大新华于菲菲白云万达希尔顿酒店结算单</t>
  </si>
  <si>
    <t>酒店</t>
  </si>
  <si>
    <t>酒店名称</t>
  </si>
  <si>
    <t>标准</t>
  </si>
  <si>
    <t>数量（间）</t>
  </si>
  <si>
    <t>天数（晚）</t>
  </si>
  <si>
    <t>单价
（元/间晚）</t>
  </si>
  <si>
    <t>总价（元）</t>
  </si>
  <si>
    <t>备注</t>
  </si>
  <si>
    <t>交通</t>
  </si>
  <si>
    <t>费用项目</t>
  </si>
  <si>
    <t>数量（辆）</t>
  </si>
  <si>
    <t>数量(趟)</t>
  </si>
  <si>
    <t>单价（元/辆/趟）</t>
  </si>
  <si>
    <t>接机车费</t>
  </si>
  <si>
    <t>小车</t>
  </si>
  <si>
    <t>属地用车</t>
  </si>
  <si>
    <t>珠海、湛江</t>
  </si>
  <si>
    <t>市区接送用车</t>
  </si>
  <si>
    <t>送机用车</t>
  </si>
  <si>
    <t>全天用车</t>
  </si>
  <si>
    <t>21日，机场，GL8,13:00-23:00</t>
  </si>
  <si>
    <t>超时2小时</t>
  </si>
  <si>
    <t>23日，酒店，GL8,8:00-16:00</t>
  </si>
  <si>
    <t>外出用餐用车</t>
  </si>
  <si>
    <t>20日，53座，酒店-餐厅，18:00-22:30</t>
  </si>
  <si>
    <t>超22点加收100元</t>
  </si>
  <si>
    <t>餐费</t>
  </si>
  <si>
    <t>数量（餐）</t>
  </si>
  <si>
    <t>单价（元/餐）</t>
  </si>
  <si>
    <t>其他费用</t>
  </si>
  <si>
    <t>数量</t>
  </si>
  <si>
    <t>单价（元/天）</t>
  </si>
  <si>
    <t>卡丁车</t>
  </si>
  <si>
    <t>快递费</t>
  </si>
  <si>
    <t>铁锁</t>
  </si>
  <si>
    <t>投影仪</t>
  </si>
  <si>
    <t>旅行社费用</t>
  </si>
  <si>
    <t>数量（人）</t>
  </si>
  <si>
    <t>数量(天)</t>
  </si>
  <si>
    <t>单价</t>
  </si>
  <si>
    <t>人员劳务费</t>
  </si>
  <si>
    <t>19日，机场，9-23：00，超时4小时</t>
  </si>
  <si>
    <t>20日，机场，9：00-17:00</t>
  </si>
  <si>
    <t>20日，酒店，8:30-18:00</t>
  </si>
  <si>
    <t>20日，酒店，8:30-22:30</t>
  </si>
  <si>
    <t>21日，机场，11:00-21:00</t>
  </si>
  <si>
    <t>21日，机场，13:00-00:00</t>
  </si>
  <si>
    <t>21日，酒店，8:30-01:00，超时6小时</t>
  </si>
  <si>
    <t>21日，酒店，8:30-22:30，超时4小时</t>
  </si>
  <si>
    <t>22日，酒店，8:00-18:00</t>
  </si>
  <si>
    <t>22日，酒店，8:00-21:00，超时3小时</t>
  </si>
  <si>
    <t>23日，酒店，8:00-18:30</t>
  </si>
  <si>
    <t>人员交通费</t>
  </si>
  <si>
    <t>7点前，23点后，打车费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</si>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</sst>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30"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Arial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/>
    <xf numFmtId="0" fontId="19" fillId="0" borderId="0" applyNumberFormat="0" applyFill="0" applyBorder="0" applyAlignment="0" applyProtection="0">
      <alignment vertical="center"/>
    </xf>
    <xf numFmtId="0" fontId="6" fillId="4" borderId="1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0" borderId="0"/>
    <xf numFmtId="0" fontId="12" fillId="22" borderId="0" applyNumberFormat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0"/>
    <xf numFmtId="0" fontId="9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0" borderId="0"/>
    <xf numFmtId="0" fontId="9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17" fillId="0" borderId="0"/>
    <xf numFmtId="0" fontId="17" fillId="0" borderId="0"/>
  </cellStyleXfs>
  <cellXfs count="4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58" fontId="3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_Attendance Record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]_x000d__x000a_Width=1032_x000d__x000a_Height=776_x000d__x000a__x000d__x000a_[Customize]_x000d__x000a_PositionTAB=1_x000d__x000a_PositionMouse=1_x000d__x000a_AutoTAB=1_x000d__x000a_Edit.CaretWidth=2_x000d__x000a_ListCursor=1_x000d__x000a__x000d_ 2 2 2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]_x000d__x000a_Width=1032_x000d__x000a_Height=776_x000d__x000a__x000d__x000a_[Customize]_x000d__x000a_PositionTAB=1_x000d__x000a_PositionMouse=1_x000d__x000a_AutoTAB=1_x000d__x000a_Edit.CaretWidth=2_x000d__x000a_ListCursor=1_x000d__x000a__x000d_ 2" xfId="26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40% - 强调文字颜色 5" xfId="49" builtinId="47"/>
    <cellStyle name="Normal_Attendance Record" xfId="50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5" xfId="56"/>
    <cellStyle name="常规 4" xfId="57"/>
    <cellStyle name="Normal_拜唐苹最佳拍档名单汇总" xfId="58"/>
    <cellStyle name="常规 2" xfId="59"/>
    <cellStyle name="]_x000d__x000a_Width=1032_x000d__x000a_Height=776_x000d__x000a__x000d__x000a_[Customize]_x000d__x000a_PositionTAB=1_x000d__x000a_PositionMouse=1_x000d__x000a_AutoTAB=1_x000d__x000a_Edit.CaretWidth=2_x000d__x000a_ListCursor=1_x000d__x000a__x000d_" xfId="60"/>
    <cellStyle name="]_x000d__x000a_Width=1032_x000d__x000a_Height=776_x000d__x000a__x000d__x000a_[Customize]_x000d__x000a_PositionTAB=1_x000d__x000a_PositionMouse=1_x000d__x000a_AutoTAB=1_x000d__x000a_Edit.CaretWidth=2_x000d__x000a_ListCursor=1_x000d__x000a__x000d_ 2 2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tabSelected="1" topLeftCell="A37" workbookViewId="0">
      <selection activeCell="I33" sqref="I33"/>
    </sheetView>
  </sheetViews>
  <sheetFormatPr defaultColWidth="9" defaultRowHeight="14.25"/>
  <cols>
    <col min="1" max="1" width="18.75" customWidth="1"/>
    <col min="2" max="2" width="34.875" customWidth="1"/>
    <col min="3" max="3" width="10" customWidth="1"/>
    <col min="4" max="4" width="9.75" customWidth="1"/>
    <col min="5" max="5" width="11.125" style="4" customWidth="1"/>
    <col min="6" max="6" width="11.125" customWidth="1"/>
    <col min="7" max="7" width="19.75" customWidth="1"/>
    <col min="8" max="8" width="12.875" style="2" customWidth="1"/>
    <col min="9" max="21" width="9" style="2"/>
  </cols>
  <sheetData>
    <row r="1" s="1" customFormat="1" ht="24" customHeight="1" spans="1:21">
      <c r="A1" s="5" t="s">
        <v>0</v>
      </c>
      <c r="B1" s="6"/>
      <c r="C1" s="6"/>
      <c r="D1" s="6"/>
      <c r="E1" s="6"/>
      <c r="F1" s="6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17.1" customHeight="1" spans="1:21">
      <c r="A2" s="8" t="s">
        <v>1</v>
      </c>
      <c r="B2" s="9"/>
      <c r="C2" s="9"/>
      <c r="D2" s="9"/>
      <c r="E2" s="6"/>
      <c r="F2" s="9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ht="27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</row>
    <row r="4" s="3" customFormat="1" spans="1:7">
      <c r="A4" s="13"/>
      <c r="B4" s="14"/>
      <c r="C4" s="15"/>
      <c r="D4" s="15"/>
      <c r="E4" s="15"/>
      <c r="F4" s="15">
        <f>C4*D4*E4</f>
        <v>0</v>
      </c>
      <c r="G4" s="16"/>
    </row>
    <row r="5" s="3" customFormat="1" spans="1:7">
      <c r="A5" s="15"/>
      <c r="B5" s="15"/>
      <c r="C5" s="15"/>
      <c r="D5" s="15"/>
      <c r="E5" s="15"/>
      <c r="F5" s="15">
        <f>SUM(F4:F4)</f>
        <v>0</v>
      </c>
      <c r="G5" s="17"/>
    </row>
    <row r="6" s="1" customFormat="1" spans="1:21">
      <c r="A6" s="18" t="s">
        <v>9</v>
      </c>
      <c r="B6" s="18"/>
      <c r="C6" s="18"/>
      <c r="D6" s="18"/>
      <c r="E6" s="19"/>
      <c r="F6" s="18"/>
      <c r="G6" s="2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="2" customFormat="1" ht="32.25" customHeight="1" spans="1:7">
      <c r="A7" s="21" t="s">
        <v>10</v>
      </c>
      <c r="B7" s="11" t="s">
        <v>3</v>
      </c>
      <c r="C7" s="11" t="s">
        <v>11</v>
      </c>
      <c r="D7" s="22" t="s">
        <v>12</v>
      </c>
      <c r="E7" s="23" t="s">
        <v>13</v>
      </c>
      <c r="F7" s="11" t="s">
        <v>7</v>
      </c>
      <c r="G7" s="24"/>
    </row>
    <row r="8" s="2" customFormat="1" ht="18" customHeight="1" spans="1:7">
      <c r="A8" s="21" t="s">
        <v>14</v>
      </c>
      <c r="B8" s="11" t="s">
        <v>15</v>
      </c>
      <c r="C8" s="11">
        <v>1</v>
      </c>
      <c r="D8" s="22">
        <v>61</v>
      </c>
      <c r="E8" s="23">
        <v>280</v>
      </c>
      <c r="F8" s="15">
        <f t="shared" ref="F8:F14" si="0">C8*D8*E8</f>
        <v>17080</v>
      </c>
      <c r="G8" s="25"/>
    </row>
    <row r="9" s="2" customFormat="1" ht="18" customHeight="1" spans="1:7">
      <c r="A9" s="21" t="s">
        <v>16</v>
      </c>
      <c r="B9" s="11" t="s">
        <v>17</v>
      </c>
      <c r="C9" s="11">
        <v>1</v>
      </c>
      <c r="D9" s="22">
        <v>11</v>
      </c>
      <c r="E9" s="23">
        <v>300</v>
      </c>
      <c r="F9" s="15">
        <f t="shared" si="0"/>
        <v>3300</v>
      </c>
      <c r="G9" s="25"/>
    </row>
    <row r="10" s="2" customFormat="1" ht="18" customHeight="1" spans="1:7">
      <c r="A10" s="21" t="s">
        <v>18</v>
      </c>
      <c r="B10" s="11" t="s">
        <v>15</v>
      </c>
      <c r="C10" s="11">
        <v>1</v>
      </c>
      <c r="D10" s="22">
        <v>20</v>
      </c>
      <c r="E10" s="23">
        <v>280</v>
      </c>
      <c r="F10" s="15">
        <f t="shared" si="0"/>
        <v>5600</v>
      </c>
      <c r="G10" s="25"/>
    </row>
    <row r="11" s="2" customFormat="1" ht="18" customHeight="1" spans="1:7">
      <c r="A11" s="21" t="s">
        <v>19</v>
      </c>
      <c r="B11" s="11" t="s">
        <v>15</v>
      </c>
      <c r="C11" s="11">
        <v>1</v>
      </c>
      <c r="D11" s="22">
        <v>60</v>
      </c>
      <c r="E11" s="23">
        <v>280</v>
      </c>
      <c r="F11" s="15">
        <f t="shared" si="0"/>
        <v>16800</v>
      </c>
      <c r="G11" s="25"/>
    </row>
    <row r="12" s="2" customFormat="1" ht="18" customHeight="1" spans="1:7">
      <c r="A12" s="21" t="s">
        <v>20</v>
      </c>
      <c r="B12" s="11" t="s">
        <v>21</v>
      </c>
      <c r="C12" s="11">
        <v>1</v>
      </c>
      <c r="D12" s="22">
        <v>1</v>
      </c>
      <c r="E12" s="23">
        <v>1200</v>
      </c>
      <c r="F12" s="15">
        <f t="shared" si="0"/>
        <v>1200</v>
      </c>
      <c r="G12" s="25" t="s">
        <v>22</v>
      </c>
    </row>
    <row r="13" s="2" customFormat="1" ht="18" customHeight="1" spans="1:7">
      <c r="A13" s="21" t="s">
        <v>20</v>
      </c>
      <c r="B13" s="11" t="s">
        <v>23</v>
      </c>
      <c r="C13" s="11">
        <v>1</v>
      </c>
      <c r="D13" s="22">
        <v>1</v>
      </c>
      <c r="E13" s="23">
        <v>1100</v>
      </c>
      <c r="F13" s="15">
        <f t="shared" si="0"/>
        <v>1100</v>
      </c>
      <c r="G13" s="25"/>
    </row>
    <row r="14" s="2" customFormat="1" ht="18" customHeight="1" spans="1:7">
      <c r="A14" s="21" t="s">
        <v>24</v>
      </c>
      <c r="B14" s="11" t="s">
        <v>25</v>
      </c>
      <c r="C14" s="11">
        <v>1</v>
      </c>
      <c r="D14" s="22">
        <v>1</v>
      </c>
      <c r="E14" s="23">
        <v>1300</v>
      </c>
      <c r="F14" s="15">
        <f t="shared" si="0"/>
        <v>1300</v>
      </c>
      <c r="G14" s="25" t="s">
        <v>26</v>
      </c>
    </row>
    <row r="15" s="2" customFormat="1" ht="18" customHeight="1" spans="1:7">
      <c r="A15" s="21"/>
      <c r="B15" s="11"/>
      <c r="C15" s="11"/>
      <c r="D15" s="22"/>
      <c r="E15" s="23"/>
      <c r="F15" s="15">
        <f>SUM(F8:F14)</f>
        <v>46380</v>
      </c>
      <c r="G15" s="25"/>
    </row>
    <row r="16" s="1" customFormat="1" spans="1:21">
      <c r="A16" s="18" t="s">
        <v>27</v>
      </c>
      <c r="B16" s="18"/>
      <c r="C16" s="18"/>
      <c r="D16" s="26"/>
      <c r="E16" s="19"/>
      <c r="F16" s="18"/>
      <c r="G16" s="2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="2" customFormat="1" spans="1:7">
      <c r="A17" s="11" t="s">
        <v>10</v>
      </c>
      <c r="B17" s="11" t="s">
        <v>3</v>
      </c>
      <c r="C17" s="11" t="s">
        <v>28</v>
      </c>
      <c r="D17" s="11" t="s">
        <v>29</v>
      </c>
      <c r="E17" s="11"/>
      <c r="F17" s="11" t="s">
        <v>7</v>
      </c>
      <c r="G17" s="24"/>
    </row>
    <row r="18" s="2" customFormat="1" spans="1:7">
      <c r="A18" s="11"/>
      <c r="B18" s="27"/>
      <c r="C18" s="11"/>
      <c r="D18" s="28"/>
      <c r="E18" s="27"/>
      <c r="F18" s="29">
        <f>C18*D18</f>
        <v>0</v>
      </c>
      <c r="G18" s="24"/>
    </row>
    <row r="19" s="2" customFormat="1" ht="15" customHeight="1" spans="1:7">
      <c r="A19" s="22"/>
      <c r="B19" s="11"/>
      <c r="C19" s="11"/>
      <c r="D19" s="28"/>
      <c r="E19" s="27"/>
      <c r="F19" s="30">
        <f>SUM(F18:F18)</f>
        <v>0</v>
      </c>
      <c r="G19" s="24"/>
    </row>
    <row r="20" s="1" customFormat="1" spans="1:21">
      <c r="A20" s="18" t="s">
        <v>30</v>
      </c>
      <c r="B20" s="18"/>
      <c r="C20" s="18"/>
      <c r="D20" s="26"/>
      <c r="E20" s="19"/>
      <c r="F20" s="18"/>
      <c r="G20" s="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="2" customFormat="1" spans="1:7">
      <c r="A21" s="11" t="s">
        <v>10</v>
      </c>
      <c r="B21" s="11" t="s">
        <v>3</v>
      </c>
      <c r="C21" s="11" t="s">
        <v>31</v>
      </c>
      <c r="D21" s="11" t="s">
        <v>32</v>
      </c>
      <c r="E21" s="11"/>
      <c r="F21" s="11" t="s">
        <v>7</v>
      </c>
      <c r="G21" s="24"/>
    </row>
    <row r="22" s="2" customFormat="1" spans="1:7">
      <c r="A22" s="11" t="s">
        <v>33</v>
      </c>
      <c r="B22" s="31"/>
      <c r="C22" s="11">
        <v>1</v>
      </c>
      <c r="D22" s="28">
        <v>2739</v>
      </c>
      <c r="E22" s="27"/>
      <c r="F22" s="29">
        <f>C22*D22</f>
        <v>2739</v>
      </c>
      <c r="G22" s="24"/>
    </row>
    <row r="23" s="2" customFormat="1" spans="1:7">
      <c r="A23" s="11" t="s">
        <v>34</v>
      </c>
      <c r="B23" s="31"/>
      <c r="C23" s="11">
        <v>1</v>
      </c>
      <c r="D23" s="28">
        <v>1586</v>
      </c>
      <c r="E23" s="27"/>
      <c r="F23" s="29">
        <f>C23*D23</f>
        <v>1586</v>
      </c>
      <c r="G23" s="24"/>
    </row>
    <row r="24" s="2" customFormat="1" spans="1:7">
      <c r="A24" s="11" t="s">
        <v>35</v>
      </c>
      <c r="B24" s="31"/>
      <c r="C24" s="11">
        <v>1</v>
      </c>
      <c r="D24" s="28">
        <v>65</v>
      </c>
      <c r="E24" s="27"/>
      <c r="F24" s="29">
        <f>C24*D24</f>
        <v>65</v>
      </c>
      <c r="G24" s="24"/>
    </row>
    <row r="25" s="2" customFormat="1" spans="1:7">
      <c r="A25" s="11" t="s">
        <v>36</v>
      </c>
      <c r="B25" s="32"/>
      <c r="C25" s="11">
        <v>3</v>
      </c>
      <c r="D25" s="28">
        <v>4500</v>
      </c>
      <c r="E25" s="27"/>
      <c r="F25" s="29">
        <f>C25*D25</f>
        <v>13500</v>
      </c>
      <c r="G25" s="24"/>
    </row>
    <row r="26" s="2" customFormat="1" ht="15" customHeight="1" spans="1:7">
      <c r="A26" s="22"/>
      <c r="B26" s="11"/>
      <c r="C26" s="11"/>
      <c r="D26" s="28"/>
      <c r="E26" s="27"/>
      <c r="F26" s="30">
        <f>SUM(F22:F25)</f>
        <v>17890</v>
      </c>
      <c r="G26" s="24"/>
    </row>
    <row r="27" s="1" customFormat="1" spans="1:21">
      <c r="A27" s="18" t="s">
        <v>37</v>
      </c>
      <c r="B27" s="18"/>
      <c r="C27" s="18"/>
      <c r="D27" s="18"/>
      <c r="E27" s="19"/>
      <c r="F27" s="18"/>
      <c r="G27" s="2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="2" customFormat="1" spans="1:7">
      <c r="A28" s="11" t="s">
        <v>10</v>
      </c>
      <c r="B28" s="11" t="s">
        <v>3</v>
      </c>
      <c r="C28" s="11" t="s">
        <v>38</v>
      </c>
      <c r="D28" s="22" t="s">
        <v>39</v>
      </c>
      <c r="E28" s="11" t="s">
        <v>40</v>
      </c>
      <c r="F28" s="11" t="s">
        <v>7</v>
      </c>
      <c r="G28" s="24"/>
    </row>
    <row r="29" s="2" customFormat="1" spans="1:7">
      <c r="A29" s="33" t="s">
        <v>41</v>
      </c>
      <c r="B29" s="34" t="s">
        <v>42</v>
      </c>
      <c r="C29" s="35">
        <v>1</v>
      </c>
      <c r="D29" s="11">
        <v>1</v>
      </c>
      <c r="E29" s="27">
        <v>600</v>
      </c>
      <c r="F29" s="15">
        <f>C29*D29*E29</f>
        <v>600</v>
      </c>
      <c r="G29" s="24"/>
    </row>
    <row r="30" s="2" customFormat="1" spans="1:7">
      <c r="A30" s="33" t="s">
        <v>41</v>
      </c>
      <c r="B30" s="36" t="s">
        <v>43</v>
      </c>
      <c r="C30" s="35">
        <v>4</v>
      </c>
      <c r="D30" s="11">
        <v>1</v>
      </c>
      <c r="E30" s="27">
        <v>400</v>
      </c>
      <c r="F30" s="15">
        <f t="shared" ref="F30:F40" si="1">C30*D30*E30</f>
        <v>1600</v>
      </c>
      <c r="G30" s="24"/>
    </row>
    <row r="31" s="2" customFormat="1" spans="1:7">
      <c r="A31" s="33" t="s">
        <v>41</v>
      </c>
      <c r="B31" s="36" t="s">
        <v>44</v>
      </c>
      <c r="C31" s="35">
        <v>1</v>
      </c>
      <c r="D31" s="11">
        <v>1</v>
      </c>
      <c r="E31" s="27">
        <v>400</v>
      </c>
      <c r="F31" s="15">
        <f t="shared" si="1"/>
        <v>400</v>
      </c>
      <c r="G31" s="24"/>
    </row>
    <row r="32" s="2" customFormat="1" spans="1:7">
      <c r="A32" s="33" t="s">
        <v>41</v>
      </c>
      <c r="B32" s="36" t="s">
        <v>45</v>
      </c>
      <c r="C32" s="35">
        <v>2</v>
      </c>
      <c r="D32" s="11">
        <v>1</v>
      </c>
      <c r="E32" s="27">
        <v>600</v>
      </c>
      <c r="F32" s="15">
        <f t="shared" si="1"/>
        <v>1200</v>
      </c>
      <c r="G32" s="24"/>
    </row>
    <row r="33" s="2" customFormat="1" spans="1:7">
      <c r="A33" s="33" t="s">
        <v>41</v>
      </c>
      <c r="B33" s="36" t="s">
        <v>46</v>
      </c>
      <c r="C33" s="35">
        <v>5</v>
      </c>
      <c r="D33" s="11">
        <v>1</v>
      </c>
      <c r="E33" s="27">
        <v>400</v>
      </c>
      <c r="F33" s="15">
        <f t="shared" si="1"/>
        <v>2000</v>
      </c>
      <c r="G33" s="24"/>
    </row>
    <row r="34" s="2" customFormat="1" spans="1:7">
      <c r="A34" s="33" t="s">
        <v>41</v>
      </c>
      <c r="B34" s="36" t="s">
        <v>47</v>
      </c>
      <c r="C34" s="35">
        <v>4</v>
      </c>
      <c r="D34" s="11">
        <v>1</v>
      </c>
      <c r="E34" s="27">
        <v>450</v>
      </c>
      <c r="F34" s="15">
        <f t="shared" si="1"/>
        <v>1800</v>
      </c>
      <c r="G34" s="24"/>
    </row>
    <row r="35" s="2" customFormat="1" spans="1:7">
      <c r="A35" s="33" t="s">
        <v>41</v>
      </c>
      <c r="B35" s="36" t="s">
        <v>48</v>
      </c>
      <c r="C35" s="35">
        <v>2</v>
      </c>
      <c r="D35" s="11">
        <v>1</v>
      </c>
      <c r="E35" s="27">
        <v>700</v>
      </c>
      <c r="F35" s="15">
        <f t="shared" si="1"/>
        <v>1400</v>
      </c>
      <c r="G35" s="24"/>
    </row>
    <row r="36" s="2" customFormat="1" spans="1:7">
      <c r="A36" s="33" t="s">
        <v>41</v>
      </c>
      <c r="B36" s="36" t="s">
        <v>49</v>
      </c>
      <c r="C36" s="35">
        <v>2</v>
      </c>
      <c r="D36" s="11">
        <v>1</v>
      </c>
      <c r="E36" s="27">
        <v>600</v>
      </c>
      <c r="F36" s="15">
        <f t="shared" si="1"/>
        <v>1200</v>
      </c>
      <c r="G36" s="24"/>
    </row>
    <row r="37" s="2" customFormat="1" spans="1:7">
      <c r="A37" s="33" t="s">
        <v>41</v>
      </c>
      <c r="B37" s="36" t="s">
        <v>50</v>
      </c>
      <c r="C37" s="35">
        <v>2</v>
      </c>
      <c r="D37" s="11">
        <v>1</v>
      </c>
      <c r="E37" s="27">
        <v>400</v>
      </c>
      <c r="F37" s="15">
        <f t="shared" si="1"/>
        <v>800</v>
      </c>
      <c r="G37" s="24"/>
    </row>
    <row r="38" s="2" customFormat="1" spans="1:7">
      <c r="A38" s="33" t="s">
        <v>41</v>
      </c>
      <c r="B38" s="36" t="s">
        <v>51</v>
      </c>
      <c r="C38" s="35">
        <v>2</v>
      </c>
      <c r="D38" s="11">
        <v>1</v>
      </c>
      <c r="E38" s="27">
        <v>500</v>
      </c>
      <c r="F38" s="15">
        <f t="shared" si="1"/>
        <v>1000</v>
      </c>
      <c r="G38" s="24"/>
    </row>
    <row r="39" s="2" customFormat="1" spans="1:7">
      <c r="A39" s="33" t="s">
        <v>41</v>
      </c>
      <c r="B39" s="36" t="s">
        <v>52</v>
      </c>
      <c r="C39" s="35">
        <v>2</v>
      </c>
      <c r="D39" s="11">
        <v>1</v>
      </c>
      <c r="E39" s="27">
        <v>400</v>
      </c>
      <c r="F39" s="15">
        <f t="shared" si="1"/>
        <v>800</v>
      </c>
      <c r="G39" s="24"/>
    </row>
    <row r="40" s="2" customFormat="1" spans="1:7">
      <c r="A40" s="33" t="s">
        <v>53</v>
      </c>
      <c r="B40" s="36" t="s">
        <v>54</v>
      </c>
      <c r="C40" s="35">
        <v>1</v>
      </c>
      <c r="D40" s="11">
        <v>1</v>
      </c>
      <c r="E40" s="27">
        <v>360</v>
      </c>
      <c r="F40" s="15">
        <f t="shared" si="1"/>
        <v>360</v>
      </c>
      <c r="G40" s="24"/>
    </row>
    <row r="41" s="2" customFormat="1" spans="1:7">
      <c r="A41" s="11"/>
      <c r="B41" s="37"/>
      <c r="C41" s="11"/>
      <c r="D41" s="11"/>
      <c r="E41" s="11"/>
      <c r="F41" s="30">
        <f>SUM(F29:F40)</f>
        <v>13160</v>
      </c>
      <c r="G41" s="24"/>
    </row>
    <row r="42" s="1" customFormat="1" spans="1:21">
      <c r="A42" s="18" t="s">
        <v>55</v>
      </c>
      <c r="B42" s="18"/>
      <c r="C42" s="18"/>
      <c r="D42" s="18"/>
      <c r="E42" s="19"/>
      <c r="F42" s="18"/>
      <c r="G42" s="2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="2" customFormat="1" spans="1:7">
      <c r="A43" s="38" t="s">
        <v>56</v>
      </c>
      <c r="B43" s="38" t="s">
        <v>57</v>
      </c>
      <c r="C43" s="39"/>
      <c r="D43" s="39"/>
      <c r="E43" s="38"/>
      <c r="F43" s="39"/>
      <c r="G43" s="24"/>
    </row>
    <row r="44" spans="1:7">
      <c r="A44" s="11" t="s">
        <v>1</v>
      </c>
      <c r="B44" s="11">
        <f>F5</f>
        <v>0</v>
      </c>
      <c r="C44" s="24"/>
      <c r="D44" s="24"/>
      <c r="E44" s="11"/>
      <c r="F44" s="24"/>
      <c r="G44" s="24"/>
    </row>
    <row r="45" spans="1:7">
      <c r="A45" s="11" t="s">
        <v>9</v>
      </c>
      <c r="B45" s="11">
        <f>F15</f>
        <v>46380</v>
      </c>
      <c r="C45" s="24"/>
      <c r="D45" s="24"/>
      <c r="E45" s="11"/>
      <c r="F45" s="24"/>
      <c r="G45" s="24"/>
    </row>
    <row r="46" spans="1:7">
      <c r="A46" s="11" t="s">
        <v>30</v>
      </c>
      <c r="B46" s="11">
        <f>F26</f>
        <v>17890</v>
      </c>
      <c r="C46" s="24"/>
      <c r="D46" s="24"/>
      <c r="E46" s="11"/>
      <c r="F46" s="24"/>
      <c r="G46" s="24"/>
    </row>
    <row r="47" spans="1:7">
      <c r="A47" s="11" t="str">
        <f>A16</f>
        <v>餐费</v>
      </c>
      <c r="B47" s="11">
        <f>F19</f>
        <v>0</v>
      </c>
      <c r="C47" s="24"/>
      <c r="D47" s="24"/>
      <c r="E47" s="11"/>
      <c r="F47" s="24"/>
      <c r="G47" s="24"/>
    </row>
    <row r="48" spans="1:7">
      <c r="A48" s="11" t="s">
        <v>58</v>
      </c>
      <c r="B48" s="11">
        <f>SUM(B44:B47)</f>
        <v>64270</v>
      </c>
      <c r="C48" s="24"/>
      <c r="D48" s="24"/>
      <c r="E48" s="11"/>
      <c r="F48" s="24"/>
      <c r="G48" s="24"/>
    </row>
    <row r="49" spans="1:7">
      <c r="A49" s="11" t="s">
        <v>59</v>
      </c>
      <c r="B49" s="11">
        <f>B48*0.06</f>
        <v>3856.2</v>
      </c>
      <c r="C49" s="24"/>
      <c r="D49" s="24"/>
      <c r="E49" s="11"/>
      <c r="F49" s="24"/>
      <c r="G49" s="24"/>
    </row>
    <row r="50" spans="1:7">
      <c r="A50" s="11" t="s">
        <v>37</v>
      </c>
      <c r="B50" s="11">
        <f>F41</f>
        <v>13160</v>
      </c>
      <c r="C50" s="24"/>
      <c r="D50" s="24"/>
      <c r="E50" s="11"/>
      <c r="F50" s="24"/>
      <c r="G50" s="24"/>
    </row>
    <row r="51" spans="1:7">
      <c r="A51" s="11" t="s">
        <v>60</v>
      </c>
      <c r="B51" s="40">
        <f>SUM(B48:B50)</f>
        <v>81286.2</v>
      </c>
      <c r="C51" s="11"/>
      <c r="D51" s="11"/>
      <c r="E51" s="11"/>
      <c r="F51" s="11"/>
      <c r="G51" s="11"/>
    </row>
    <row r="52" spans="1:7">
      <c r="A52" s="41" t="s">
        <v>61</v>
      </c>
      <c r="B52" s="42" t="s">
        <v>62</v>
      </c>
      <c r="C52" s="42"/>
      <c r="D52" s="42"/>
      <c r="E52" s="41"/>
      <c r="F52" s="42"/>
      <c r="G52" s="42"/>
    </row>
    <row r="53" spans="1:7">
      <c r="A53" s="43"/>
      <c r="B53" s="42" t="s">
        <v>63</v>
      </c>
      <c r="C53" s="42"/>
      <c r="D53" s="42"/>
      <c r="E53" s="41"/>
      <c r="F53" s="42"/>
      <c r="G53" s="42"/>
    </row>
    <row r="54" spans="1:7">
      <c r="A54" s="43"/>
      <c r="B54" s="42" t="s">
        <v>64</v>
      </c>
      <c r="C54" s="42"/>
      <c r="D54" s="42"/>
      <c r="E54" s="41"/>
      <c r="F54" s="42"/>
      <c r="G54" s="42"/>
    </row>
  </sheetData>
  <mergeCells count="21">
    <mergeCell ref="A1:G1"/>
    <mergeCell ref="A2:G2"/>
    <mergeCell ref="A6:G6"/>
    <mergeCell ref="A16:G16"/>
    <mergeCell ref="D17:E17"/>
    <mergeCell ref="D18:E18"/>
    <mergeCell ref="D19:E19"/>
    <mergeCell ref="A20:G20"/>
    <mergeCell ref="D21:E21"/>
    <mergeCell ref="D22:E22"/>
    <mergeCell ref="D23:E23"/>
    <mergeCell ref="D24:E24"/>
    <mergeCell ref="D25:E25"/>
    <mergeCell ref="D26:E26"/>
    <mergeCell ref="A27:G27"/>
    <mergeCell ref="A42:G42"/>
    <mergeCell ref="C51:G51"/>
    <mergeCell ref="B52:G52"/>
    <mergeCell ref="B53:G53"/>
    <mergeCell ref="B54:G54"/>
    <mergeCell ref="A52:A54"/>
  </mergeCells>
  <pageMargins left="0.46875" right="0.188888888888889" top="0.9" bottom="0.338888888888889" header="0.36875" footer="0.229166666666667"/>
  <pageSetup paperSize="9" scale="75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2017-05-22T07:31:00Z</dcterms:created>
  <dcterms:modified xsi:type="dcterms:W3CDTF">2017-10-18T12:37:45Z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