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<sst xmlns="http://schemas.openxmlformats.org/spreadsheetml/2006/main" count="107" uniqueCount="87">
  <si>
    <t>【借款报销单】</t>
  </si>
  <si>
    <t>团号：HMZA-230601-QSK182</t>
  </si>
  <si>
    <t>会议日期：2023.6.1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</si>
  <si>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</si>
  <si>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</si>
  <si>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</si>
  <si>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</si>
  <si>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</si>
  <si>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</si>
  <si>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</si>
  <si>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</si>
  <si>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</si>
  <si>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</si>
  <si>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</si>
  <si>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</si>
  <si>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</si>
  <si>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</si>
  <si>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</si>
  <si>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</si>
  <si>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</si>
  <si>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</si>
  <si>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</si>
  <si>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</si>
  <si>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</si>
  <si>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</si>
  <si>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</si>
  <si>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</si>
  <si>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</si>
  <si>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</si>
  <si>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</si>
  <si>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</si>
  <si>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</si>
  <si>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</si>
  <si>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</si>
  <si>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</si>
  <si>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</si>
  <si>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</si>
  <si>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</si>
  <si>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</si>
  <si>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</si>
  <si>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</si>
  <si>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</si>
  <si>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滴滴出行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</si>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</sst>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1" workbookViewId="0">
      <selection activeCell="J47" sqref="J47:J54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4"/>
      <c r="J9" s="96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4"/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7"/>
      <c r="J13" s="98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4"/>
      <c r="J15" s="96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4"/>
      <c r="J17" s="99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7"/>
      <c r="J21" s="101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4"/>
      <c r="J22" s="99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7"/>
      <c r="J24" s="101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4"/>
      <c r="J25" s="95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7"/>
      <c r="J34" s="101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7"/>
      <c r="J39" s="104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7"/>
      <c r="J42" s="101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7"/>
      <c r="J46" s="98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 t="shared" si="2"/>
        <v>0</v>
      </c>
      <c r="F47" s="70">
        <v>0</v>
      </c>
      <c r="G47" s="70">
        <v>339</v>
      </c>
      <c r="H47" s="70">
        <f t="shared" si="0"/>
        <v>339</v>
      </c>
      <c r="I47" s="94" t="s">
        <v>42</v>
      </c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4"/>
      <c r="J53" s="103"/>
    </row>
    <row r="54" s="57" customFormat="1" customHeight="1" spans="1:10">
      <c r="A54" s="72"/>
      <c r="B54" s="73" t="s">
        <v>43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0</v>
      </c>
      <c r="G54" s="74">
        <f t="shared" ref="G54:H54" si="18">SUM(G47:G53)</f>
        <v>339</v>
      </c>
      <c r="H54" s="74">
        <f t="shared" si="18"/>
        <v>339</v>
      </c>
      <c r="I54" s="97"/>
      <c r="J54" s="104"/>
    </row>
    <row r="55" customHeight="1" spans="1:10">
      <c r="A55" s="72"/>
      <c r="B55" s="73" t="s">
        <v>44</v>
      </c>
      <c r="C55" s="74">
        <f t="shared" ref="C55:H55" si="19">SUM(C54,C46,C42,C39,C34,C29,C24,C21,C16,C13)</f>
        <v>0</v>
      </c>
      <c r="D55" s="74">
        <f t="shared" si="19"/>
        <v>0</v>
      </c>
      <c r="E55" s="74">
        <f t="shared" si="19"/>
        <v>0</v>
      </c>
      <c r="F55" s="74">
        <f t="shared" si="19"/>
        <v>0</v>
      </c>
      <c r="G55" s="74">
        <f t="shared" si="19"/>
        <v>339</v>
      </c>
      <c r="H55" s="74">
        <f t="shared" si="19"/>
        <v>339</v>
      </c>
      <c r="I55" s="97"/>
      <c r="J55" s="105"/>
    </row>
    <row r="59" customHeight="1" spans="1:9">
      <c r="A59" s="85" t="s">
        <v>45</v>
      </c>
      <c r="B59" s="86"/>
      <c r="C59" s="87" t="s">
        <v>46</v>
      </c>
      <c r="D59" s="87"/>
      <c r="E59" s="87" t="s">
        <v>47</v>
      </c>
      <c r="F59" s="87"/>
      <c r="G59" s="87" t="s">
        <v>48</v>
      </c>
      <c r="H59" s="87"/>
      <c r="I59" s="106" t="s">
        <v>49</v>
      </c>
    </row>
    <row r="60" customHeight="1" spans="1:9">
      <c r="A60" s="88">
        <f>E55</f>
        <v>0</v>
      </c>
      <c r="B60" s="89"/>
      <c r="C60" s="89">
        <f>H55</f>
        <v>339</v>
      </c>
      <c r="D60" s="89"/>
      <c r="E60" s="89">
        <f>F55</f>
        <v>0</v>
      </c>
      <c r="F60" s="89"/>
      <c r="G60" s="89">
        <f>G55</f>
        <v>339</v>
      </c>
      <c r="H60" s="89"/>
      <c r="I60" s="107">
        <f>A60-C60</f>
        <v>-339</v>
      </c>
    </row>
    <row r="62" customHeight="1" spans="1:9">
      <c r="A62" s="90" t="s">
        <v>50</v>
      </c>
      <c r="B62" s="91"/>
      <c r="C62" s="92" t="s">
        <v>51</v>
      </c>
      <c r="D62" s="90"/>
      <c r="E62" s="90" t="s">
        <v>52</v>
      </c>
      <c r="F62" s="90"/>
      <c r="G62" s="90" t="s">
        <v>53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1"/>
    </row>
    <row r="6" ht="20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 t="s">
        <v>61</v>
      </c>
      <c r="K6" s="42"/>
    </row>
    <row r="7" ht="20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64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" customHeight="1" spans="2:11">
      <c r="B11" s="22">
        <v>1</v>
      </c>
      <c r="C11" s="23"/>
      <c r="D11" s="24" t="s">
        <v>71</v>
      </c>
      <c r="E11" s="25" t="s">
        <v>72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73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74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75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76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44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68</v>
      </c>
      <c r="C32" s="21"/>
      <c r="D32" s="21"/>
      <c r="E32" s="21"/>
      <c r="F32" s="21"/>
      <c r="G32" s="21" t="s">
        <v>77</v>
      </c>
      <c r="H32" s="21"/>
      <c r="I32" s="21"/>
      <c r="J32" s="21"/>
      <c r="K32" s="21" t="s">
        <v>78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79</v>
      </c>
      <c r="C35" s="16"/>
      <c r="D35" s="16" t="s">
        <v>80</v>
      </c>
      <c r="E35" s="16"/>
      <c r="F35" s="16" t="s">
        <v>51</v>
      </c>
      <c r="G35" s="16" t="s">
        <v>81</v>
      </c>
      <c r="H35" s="16"/>
      <c r="I35" s="16"/>
      <c r="J35" s="16" t="s">
        <v>53</v>
      </c>
      <c r="K35" s="16"/>
    </row>
    <row r="38" ht="17.5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55</v>
      </c>
      <c r="E40" s="6"/>
      <c r="F40" s="7" t="str">
        <f>F5</f>
        <v>郭燕雷</v>
      </c>
      <c r="G40" s="7"/>
      <c r="H40" s="6" t="s">
        <v>57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59</v>
      </c>
      <c r="E41" s="10"/>
      <c r="F41" s="11"/>
      <c r="G41" s="11"/>
      <c r="H41" s="10" t="s">
        <v>60</v>
      </c>
      <c r="I41" s="9"/>
      <c r="J41" s="11"/>
      <c r="K41" s="42"/>
    </row>
    <row r="42" ht="20" customHeight="1" spans="2:11">
      <c r="B42" s="8"/>
      <c r="C42" s="9"/>
      <c r="D42" s="10" t="s">
        <v>62</v>
      </c>
      <c r="E42" s="10"/>
      <c r="F42" s="11"/>
      <c r="G42" s="11"/>
      <c r="H42" s="10" t="s">
        <v>63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64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83</v>
      </c>
      <c r="E45" s="33" t="s">
        <v>84</v>
      </c>
      <c r="F45" s="33"/>
      <c r="G45" s="27" t="s">
        <v>85</v>
      </c>
      <c r="H45" s="27" t="s">
        <v>86</v>
      </c>
      <c r="I45" s="27" t="s">
        <v>44</v>
      </c>
      <c r="J45" s="27"/>
      <c r="K45" s="55" t="s">
        <v>70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44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79</v>
      </c>
      <c r="C49" s="16"/>
      <c r="D49" s="16"/>
      <c r="E49" s="16"/>
      <c r="F49" s="16" t="s">
        <v>51</v>
      </c>
      <c r="G49" s="16" t="s">
        <v>81</v>
      </c>
      <c r="H49" s="16"/>
      <c r="I49" s="16"/>
      <c r="J49" s="16" t="s">
        <v>53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2023-06-13T02:49:48Z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A0A6E4A544E94688997085A89749D030_13</vt:lpwstr>
  </property>
</Properties>
</file>