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<sst xmlns="http://schemas.openxmlformats.org/spreadsheetml/2006/main" count="87">
  <si>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</si>
  <si>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</si>
  <si>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</si>
  <si>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</si>
  <si>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</si>
  <si>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</si>
  <si>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</si>
  <si>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</si>
  <si>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</si>
  <si>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</si>
  <si>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</si>
  <si>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</si>
  <si>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</si>
  <si>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</si>
  <si>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</si>
  <si>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</si>
  <si>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</si>
  <si>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</si>
  <si>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</si>
  <si>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</si>
  <si>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</si>
  <si>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</si>
  <si>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</si>
  <si>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</si>
  <si>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</si>
  <si>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</si>
  <si>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</si>
  <si>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</si>
  <si>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</si>
  <si>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</si>
  <si>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</si>
  <si>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</si>
  <si>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</si>
  <si>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</si>
  <si>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</si>
  <si>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</si>
  <si>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</si>
  <si>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</si>
  <si>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</si>
  <si>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</si>
  <si>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团号：HMOA-181009-SXY617</t>
  </si>
  <si>
    <t>会议日期：2018.12.12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</si>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</sst>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2" borderId="22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1" fillId="12" borderId="21" applyNumberFormat="0" applyAlignment="0" applyProtection="0">
      <alignment vertical="center"/>
    </xf>
    <xf numFmtId="0" fontId="18" fillId="17" borderId="2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7" fontId="9" fillId="0" borderId="6" xfId="50" applyNumberFormat="1" applyFont="1" applyBorder="1" applyAlignment="1">
      <alignment horizontal="center" vertical="center"/>
    </xf>
    <xf numFmtId="177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>
        <v>9.27</v>
      </c>
      <c r="G7" s="59"/>
      <c r="H7" s="58" t="s">
        <v>10</v>
      </c>
      <c r="I7" s="85"/>
      <c r="J7" s="86">
        <v>43370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11</v>
      </c>
      <c r="I8" s="87"/>
      <c r="J8" s="88" t="s">
        <v>12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13</v>
      </c>
      <c r="C10" s="66"/>
      <c r="D10" s="67" t="s">
        <v>14</v>
      </c>
      <c r="E10" s="67" t="s">
        <v>15</v>
      </c>
      <c r="F10" s="68"/>
      <c r="G10" s="69" t="s">
        <v>16</v>
      </c>
      <c r="H10" s="68" t="s">
        <v>17</v>
      </c>
      <c r="I10" s="67" t="s">
        <v>18</v>
      </c>
      <c r="J10" s="68"/>
      <c r="K10" s="69" t="s">
        <v>19</v>
      </c>
    </row>
    <row r="11" spans="2:11">
      <c r="B11" s="70">
        <v>1</v>
      </c>
      <c r="C11" s="71"/>
      <c r="D11" s="72" t="s">
        <v>20</v>
      </c>
      <c r="E11" s="73" t="s">
        <v>21</v>
      </c>
      <c r="F11" s="73"/>
      <c r="G11" s="74">
        <v>0</v>
      </c>
      <c r="H11" s="74">
        <f ca="1" t="shared" ref="H11:H17" si="0">G11</f>
        <v>0</v>
      </c>
      <c r="I11" s="90">
        <v>0</v>
      </c>
      <c r="J11" s="91"/>
      <c r="K11" s="92" t="s">
        <v>22</v>
      </c>
    </row>
    <row r="12" spans="2:11">
      <c r="B12" s="70">
        <v>2</v>
      </c>
      <c r="C12" s="71"/>
      <c r="D12" s="72"/>
      <c r="E12" s="73" t="s">
        <v>21</v>
      </c>
      <c r="F12" s="73"/>
      <c r="G12" s="74">
        <v>0</v>
      </c>
      <c r="H12" s="74">
        <f ca="1" t="shared" si="0"/>
        <v>0</v>
      </c>
      <c r="I12" s="90">
        <v>0</v>
      </c>
      <c r="J12" s="91"/>
      <c r="K12" s="92" t="s">
        <v>23</v>
      </c>
    </row>
    <row r="13" spans="2:11">
      <c r="B13" s="70">
        <v>3</v>
      </c>
      <c r="C13" s="71"/>
      <c r="D13" s="72"/>
      <c r="E13" s="70" t="s">
        <v>24</v>
      </c>
      <c r="F13" s="71"/>
      <c r="G13" s="74">
        <v>0</v>
      </c>
      <c r="H13" s="74">
        <f ca="1" t="shared" si="0"/>
        <v>0</v>
      </c>
      <c r="I13" s="90">
        <v>0</v>
      </c>
      <c r="J13" s="91"/>
      <c r="K13" s="92"/>
    </row>
    <row r="14" spans="2:11">
      <c r="B14" s="70">
        <v>4</v>
      </c>
      <c r="C14" s="71"/>
      <c r="D14" s="72"/>
      <c r="E14" s="70" t="s">
        <v>24</v>
      </c>
      <c r="F14" s="71"/>
      <c r="G14" s="74">
        <v>0</v>
      </c>
      <c r="H14" s="74">
        <f ca="1" t="shared" si="0"/>
        <v>0</v>
      </c>
      <c r="I14" s="90">
        <v>0</v>
      </c>
      <c r="J14" s="91"/>
      <c r="K14" s="92"/>
    </row>
    <row r="15" spans="2:11">
      <c r="B15" s="70">
        <v>5</v>
      </c>
      <c r="C15" s="71"/>
      <c r="D15" s="75" t="s">
        <v>25</v>
      </c>
      <c r="E15" s="73" t="s">
        <v>26</v>
      </c>
      <c r="F15" s="73"/>
      <c r="G15" s="74">
        <v>0</v>
      </c>
      <c r="H15" s="74">
        <f ca="1" t="shared" si="0"/>
        <v>0</v>
      </c>
      <c r="I15" s="90">
        <v>0</v>
      </c>
      <c r="J15" s="91"/>
      <c r="K15" s="92"/>
    </row>
    <row r="16" ht="20.1" customHeight="1" spans="2:11">
      <c r="B16" s="70">
        <v>6</v>
      </c>
      <c r="C16" s="71"/>
      <c r="D16" s="72"/>
      <c r="E16" s="73"/>
      <c r="F16" s="73"/>
      <c r="G16" s="74">
        <f ca="1" t="shared" ref="G16:G17" si="1">H16+I16</f>
        <v>0</v>
      </c>
      <c r="H16" s="74">
        <f ca="1" t="shared" si="0"/>
        <v>0</v>
      </c>
      <c r="I16" s="90">
        <v>0</v>
      </c>
      <c r="J16" s="91"/>
      <c r="K16" s="93"/>
    </row>
    <row r="17" ht="20.1" customHeight="1" spans="2:11">
      <c r="B17" s="70">
        <v>7</v>
      </c>
      <c r="C17" s="71"/>
      <c r="D17" s="76"/>
      <c r="E17" s="73"/>
      <c r="F17" s="73"/>
      <c r="G17" s="74">
        <f ca="1" t="shared" si="1"/>
        <v>0</v>
      </c>
      <c r="H17" s="74">
        <f ca="1" t="shared" si="0"/>
        <v>0</v>
      </c>
      <c r="I17" s="90">
        <v>0</v>
      </c>
      <c r="J17" s="91"/>
      <c r="K17" s="93"/>
    </row>
    <row r="18" ht="20.1" customHeight="1" spans="2:11">
      <c r="B18" s="67" t="s">
        <v>27</v>
      </c>
      <c r="C18" s="77"/>
      <c r="D18" s="77"/>
      <c r="E18" s="77"/>
      <c r="F18" s="68"/>
      <c r="G18" s="78">
        <f>SUM(G11:G14)</f>
        <v>0</v>
      </c>
      <c r="H18" s="78">
        <f ca="1">SUM(H11:H15)</f>
        <v>0</v>
      </c>
      <c r="I18" s="94">
        <f>SUM(I11:J17)</f>
        <v>0</v>
      </c>
      <c r="J18" s="95"/>
      <c r="K18" s="96"/>
    </row>
    <row r="19" ht="20.1" customHeight="1" spans="2:11">
      <c r="B19" s="64"/>
      <c r="C19" s="64"/>
      <c r="D19" s="64"/>
      <c r="E19" s="64"/>
      <c r="F19" s="64"/>
      <c r="G19" s="64"/>
      <c r="H19" s="64"/>
      <c r="I19" s="64"/>
      <c r="J19" s="97"/>
      <c r="K19" s="64"/>
    </row>
    <row r="20" ht="20.1" customHeight="1" spans="2:11">
      <c r="B20" s="69" t="s">
        <v>17</v>
      </c>
      <c r="C20" s="69"/>
      <c r="D20" s="69"/>
      <c r="E20" s="69"/>
      <c r="F20" s="69"/>
      <c r="G20" s="69" t="s">
        <v>28</v>
      </c>
      <c r="H20" s="69"/>
      <c r="I20" s="69"/>
      <c r="J20" s="69"/>
      <c r="K20" s="69" t="s">
        <v>29</v>
      </c>
    </row>
    <row r="21" ht="20.1" customHeight="1" spans="2:11">
      <c r="B21" s="79">
        <f ca="1">H18</f>
        <v>0</v>
      </c>
      <c r="C21" s="79"/>
      <c r="D21" s="79"/>
      <c r="E21" s="79"/>
      <c r="F21" s="79"/>
      <c r="G21" s="79">
        <f>I18</f>
        <v>0</v>
      </c>
      <c r="H21" s="79"/>
      <c r="I21" s="79"/>
      <c r="J21" s="79"/>
      <c r="K21" s="98">
        <f ca="1">SUM(B21:J21)</f>
        <v>0</v>
      </c>
    </row>
    <row r="22" ht="20.1" customHeight="1" spans="2:11"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ht="20.1" customHeight="1" spans="2:11">
      <c r="B23" s="64" t="s">
        <v>30</v>
      </c>
      <c r="C23" s="64"/>
      <c r="D23" s="64"/>
      <c r="E23" s="64"/>
      <c r="F23" s="64" t="s">
        <v>31</v>
      </c>
      <c r="G23" s="64" t="s">
        <v>32</v>
      </c>
      <c r="H23" s="64"/>
      <c r="I23" s="64"/>
      <c r="J23" s="64" t="s">
        <v>33</v>
      </c>
      <c r="K23" s="64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2"/>
      <c r="C28" s="53"/>
      <c r="D28" s="54" t="s">
        <v>1</v>
      </c>
      <c r="E28" s="54"/>
      <c r="F28" s="55" t="str">
        <f>F5</f>
        <v>姚艺婷</v>
      </c>
      <c r="G28" s="55"/>
      <c r="H28" s="54" t="s">
        <v>3</v>
      </c>
      <c r="I28" s="53"/>
      <c r="J28" s="55" t="str">
        <f>J5</f>
        <v>助理</v>
      </c>
      <c r="K28" s="83"/>
    </row>
    <row r="29" ht="20.1" customHeight="1" spans="2:11">
      <c r="B29" s="56"/>
      <c r="C29" s="57"/>
      <c r="D29" s="58" t="s">
        <v>5</v>
      </c>
      <c r="E29" s="58"/>
      <c r="F29" s="59" t="s">
        <v>6</v>
      </c>
      <c r="G29" s="59"/>
      <c r="H29" s="58" t="s">
        <v>7</v>
      </c>
      <c r="I29" s="57"/>
      <c r="J29" s="59" t="str">
        <f>J6</f>
        <v>上海事业部</v>
      </c>
      <c r="K29" s="84"/>
    </row>
    <row r="30" ht="20.1" customHeight="1" spans="2:11">
      <c r="B30" s="56"/>
      <c r="C30" s="57"/>
      <c r="D30" s="58" t="s">
        <v>9</v>
      </c>
      <c r="E30" s="58"/>
      <c r="F30" s="59">
        <f>F7</f>
        <v>9.27</v>
      </c>
      <c r="G30" s="59"/>
      <c r="H30" s="58" t="s">
        <v>10</v>
      </c>
      <c r="I30" s="85"/>
      <c r="J30" s="86">
        <f>J7</f>
        <v>43370</v>
      </c>
      <c r="K30" s="84"/>
    </row>
    <row r="31" ht="20.1" customHeight="1" spans="2:11">
      <c r="B31" s="60"/>
      <c r="C31" s="61"/>
      <c r="D31" s="62"/>
      <c r="E31" s="62"/>
      <c r="F31" s="63"/>
      <c r="G31" s="63"/>
      <c r="H31" s="62" t="s">
        <v>11</v>
      </c>
      <c r="I31" s="87"/>
      <c r="J31" s="63" t="str">
        <f>J8</f>
        <v>HMOA-181218-SXY603</v>
      </c>
      <c r="K31" s="89"/>
    </row>
    <row r="32" ht="20.1" customHeight="1"/>
    <row r="33" ht="20.1" customHeight="1" spans="2:11">
      <c r="B33" s="73"/>
      <c r="C33" s="73"/>
      <c r="D33" s="80" t="s">
        <v>35</v>
      </c>
      <c r="E33" s="73" t="s">
        <v>36</v>
      </c>
      <c r="F33" s="73"/>
      <c r="G33" s="74" t="s">
        <v>37</v>
      </c>
      <c r="H33" s="74" t="s">
        <v>38</v>
      </c>
      <c r="I33" s="74" t="s">
        <v>27</v>
      </c>
      <c r="J33" s="74"/>
      <c r="K33" s="99" t="s">
        <v>19</v>
      </c>
    </row>
    <row r="34" spans="2:11">
      <c r="B34" s="73">
        <v>1</v>
      </c>
      <c r="C34" s="73"/>
      <c r="D34" s="80" t="s">
        <v>6</v>
      </c>
      <c r="E34" s="73">
        <v>9.27</v>
      </c>
      <c r="F34" s="73"/>
      <c r="G34" s="74">
        <v>100</v>
      </c>
      <c r="H34" s="74">
        <v>1</v>
      </c>
      <c r="I34" s="90">
        <f>G34*H34</f>
        <v>100</v>
      </c>
      <c r="J34" s="91"/>
      <c r="K34" s="99">
        <f>E34</f>
        <v>9.27</v>
      </c>
    </row>
    <row r="35" ht="20.1" customHeight="1" spans="2:11">
      <c r="B35" s="73">
        <v>2</v>
      </c>
      <c r="C35" s="73"/>
      <c r="D35" s="80"/>
      <c r="E35" s="73"/>
      <c r="F35" s="73"/>
      <c r="G35" s="74"/>
      <c r="H35" s="74"/>
      <c r="I35" s="90"/>
      <c r="J35" s="91"/>
      <c r="K35" s="99"/>
    </row>
    <row r="36" ht="20.1" customHeight="1" spans="2:11">
      <c r="B36" s="73">
        <v>3</v>
      </c>
      <c r="C36" s="73"/>
      <c r="D36" s="81"/>
      <c r="E36" s="73"/>
      <c r="F36" s="73"/>
      <c r="G36" s="74"/>
      <c r="H36" s="74"/>
      <c r="I36" s="90"/>
      <c r="J36" s="91"/>
      <c r="K36" s="92"/>
    </row>
    <row r="37" ht="20.1" customHeight="1" spans="2:11">
      <c r="B37" s="67" t="s">
        <v>27</v>
      </c>
      <c r="C37" s="77"/>
      <c r="D37" s="77"/>
      <c r="E37" s="77"/>
      <c r="F37" s="68"/>
      <c r="G37" s="78"/>
      <c r="H37" s="78"/>
      <c r="I37" s="94">
        <f>SUM(I34:J36)</f>
        <v>100</v>
      </c>
      <c r="J37" s="95"/>
      <c r="K37" s="96"/>
    </row>
    <row r="38" ht="20.1" customHeight="1" spans="2:11">
      <c r="B38" s="64" t="s">
        <v>30</v>
      </c>
      <c r="C38" s="64"/>
      <c r="D38" s="64"/>
      <c r="E38" s="64"/>
      <c r="F38" s="64" t="s">
        <v>31</v>
      </c>
      <c r="G38" s="64" t="s">
        <v>32</v>
      </c>
      <c r="H38" s="64"/>
      <c r="I38" s="64"/>
      <c r="J38" s="64" t="s">
        <v>33</v>
      </c>
      <c r="K38" s="6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topLeftCell="A38" workbookViewId="0">
      <selection activeCell="F33" sqref="F3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18.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54</v>
      </c>
    </row>
    <row r="9" s="1" customFormat="1" customHeight="1" spans="1:10">
      <c r="A9" s="17"/>
      <c r="B9" s="18" t="s">
        <v>55</v>
      </c>
      <c r="C9" s="19">
        <f>SUM(C8)</f>
        <v>0</v>
      </c>
      <c r="D9" s="20">
        <f>SUM(D8)</f>
        <v>0</v>
      </c>
      <c r="E9" s="20">
        <f>SUM(E8)</f>
        <v>0</v>
      </c>
      <c r="F9" s="19">
        <f>SUM(F8:F8)</f>
        <v>0</v>
      </c>
      <c r="G9" s="19">
        <f>SUM(G8:G8)</f>
        <v>0</v>
      </c>
      <c r="H9" s="19">
        <f>SUM(H8:H8)</f>
        <v>0</v>
      </c>
      <c r="I9" s="40"/>
      <c r="J9" s="41"/>
    </row>
    <row r="10" customHeight="1" spans="1:10">
      <c r="A10" s="21">
        <v>2</v>
      </c>
      <c r="B10" s="22" t="s">
        <v>56</v>
      </c>
      <c r="C10" s="23">
        <v>0</v>
      </c>
      <c r="D10" s="21">
        <v>0</v>
      </c>
      <c r="E10" s="23">
        <f>C10*D10</f>
        <v>0</v>
      </c>
      <c r="F10" s="15">
        <v>0</v>
      </c>
      <c r="G10" s="15">
        <v>0</v>
      </c>
      <c r="H10" s="15">
        <f>F10+G10</f>
        <v>0</v>
      </c>
      <c r="I10" s="38"/>
      <c r="J10" s="39" t="s">
        <v>57</v>
      </c>
    </row>
    <row r="11" s="1" customFormat="1" customHeight="1" spans="1:10">
      <c r="A11" s="17"/>
      <c r="B11" s="18" t="s">
        <v>58</v>
      </c>
      <c r="C11" s="19">
        <f>SUM(C10)</f>
        <v>0</v>
      </c>
      <c r="D11" s="20">
        <f>SUM(D10)</f>
        <v>0</v>
      </c>
      <c r="E11" s="20">
        <f>SUM(E10)</f>
        <v>0</v>
      </c>
      <c r="F11" s="19">
        <f>SUM(F10:F10)</f>
        <v>0</v>
      </c>
      <c r="G11" s="19">
        <f>SUM(G10:G10)</f>
        <v>0</v>
      </c>
      <c r="H11" s="19">
        <f>SUM(H10:H10)</f>
        <v>0</v>
      </c>
      <c r="I11" s="40"/>
      <c r="J11" s="41"/>
    </row>
    <row r="12" customFormat="1" customHeight="1" spans="1:10">
      <c r="A12" s="21">
        <v>3</v>
      </c>
      <c r="B12" s="22" t="s">
        <v>59</v>
      </c>
      <c r="C12" s="23">
        <v>0</v>
      </c>
      <c r="D12" s="21">
        <v>0</v>
      </c>
      <c r="E12" s="23">
        <f>C12*D12</f>
        <v>0</v>
      </c>
      <c r="F12" s="15">
        <v>5183</v>
      </c>
      <c r="G12" s="15">
        <v>0</v>
      </c>
      <c r="H12" s="15">
        <f>F12+G12</f>
        <v>5183</v>
      </c>
      <c r="I12" s="38" t="s">
        <v>60</v>
      </c>
      <c r="J12" s="42" t="s">
        <v>61</v>
      </c>
    </row>
    <row r="13" customFormat="1" customHeight="1" spans="1:10">
      <c r="A13" s="24"/>
      <c r="B13" s="25"/>
      <c r="C13" s="26"/>
      <c r="D13" s="24"/>
      <c r="E13" s="26"/>
      <c r="F13" s="15">
        <v>1554</v>
      </c>
      <c r="G13" s="15">
        <v>0</v>
      </c>
      <c r="H13" s="15">
        <f>F13+G13</f>
        <v>1554</v>
      </c>
      <c r="I13" s="38" t="s">
        <v>60</v>
      </c>
      <c r="J13" s="43"/>
    </row>
    <row r="14" customFormat="1" customHeight="1" spans="1:10">
      <c r="A14" s="24"/>
      <c r="B14" s="25"/>
      <c r="C14" s="26"/>
      <c r="D14" s="24"/>
      <c r="E14" s="26"/>
      <c r="F14" s="15">
        <v>6844</v>
      </c>
      <c r="G14" s="15">
        <v>0</v>
      </c>
      <c r="H14" s="15">
        <f>F14+G14</f>
        <v>6844</v>
      </c>
      <c r="I14" s="38" t="s">
        <v>60</v>
      </c>
      <c r="J14" s="43"/>
    </row>
    <row r="15" customFormat="1" customHeight="1" spans="1:10">
      <c r="A15" s="24"/>
      <c r="B15" s="25"/>
      <c r="C15" s="26"/>
      <c r="D15" s="24"/>
      <c r="E15" s="26"/>
      <c r="F15" s="15">
        <v>629.3</v>
      </c>
      <c r="G15" s="15">
        <v>0</v>
      </c>
      <c r="H15" s="15">
        <f>F15+G15</f>
        <v>629.3</v>
      </c>
      <c r="I15" s="38" t="s">
        <v>60</v>
      </c>
      <c r="J15" s="43"/>
    </row>
    <row r="16" customFormat="1" customHeight="1" spans="1:10">
      <c r="A16" s="24"/>
      <c r="B16" s="25"/>
      <c r="C16" s="26"/>
      <c r="D16" s="24"/>
      <c r="E16" s="26"/>
      <c r="F16" s="15">
        <v>1704</v>
      </c>
      <c r="G16" s="15">
        <v>0</v>
      </c>
      <c r="H16" s="15">
        <f t="shared" ref="H16:H32" si="0">F16+G16</f>
        <v>1704</v>
      </c>
      <c r="I16" s="38" t="s">
        <v>60</v>
      </c>
      <c r="J16" s="43"/>
    </row>
    <row r="17" customFormat="1" customHeight="1" spans="1:10">
      <c r="A17" s="24"/>
      <c r="B17" s="25"/>
      <c r="C17" s="26"/>
      <c r="D17" s="24"/>
      <c r="E17" s="26"/>
      <c r="F17" s="15">
        <v>10000</v>
      </c>
      <c r="G17" s="15">
        <v>0</v>
      </c>
      <c r="H17" s="15">
        <f t="shared" si="0"/>
        <v>10000</v>
      </c>
      <c r="I17" s="38" t="s">
        <v>60</v>
      </c>
      <c r="J17" s="43"/>
    </row>
    <row r="18" customFormat="1" customHeight="1" spans="1:10">
      <c r="A18" s="24"/>
      <c r="B18" s="25"/>
      <c r="C18" s="27"/>
      <c r="D18" s="28"/>
      <c r="E18" s="27"/>
      <c r="F18" s="15">
        <v>4779</v>
      </c>
      <c r="G18" s="15">
        <v>0</v>
      </c>
      <c r="H18" s="15">
        <f t="shared" si="0"/>
        <v>4779</v>
      </c>
      <c r="I18" s="38" t="s">
        <v>60</v>
      </c>
      <c r="J18" s="43"/>
    </row>
    <row r="19" customFormat="1" customHeight="1" spans="1:10">
      <c r="A19" s="24"/>
      <c r="B19" s="25"/>
      <c r="C19" s="23">
        <v>0</v>
      </c>
      <c r="D19" s="21">
        <v>0</v>
      </c>
      <c r="E19" s="23">
        <f>C19*D19</f>
        <v>0</v>
      </c>
      <c r="F19" s="15">
        <v>589</v>
      </c>
      <c r="G19" s="15">
        <v>0</v>
      </c>
      <c r="H19" s="15">
        <f t="shared" si="0"/>
        <v>589</v>
      </c>
      <c r="I19" s="38" t="s">
        <v>60</v>
      </c>
      <c r="J19" s="43"/>
    </row>
    <row r="20" customFormat="1" customHeight="1" spans="1:10">
      <c r="A20" s="24"/>
      <c r="B20" s="25"/>
      <c r="C20" s="26"/>
      <c r="D20" s="24"/>
      <c r="E20" s="26"/>
      <c r="F20" s="15">
        <v>284</v>
      </c>
      <c r="G20" s="15">
        <v>0</v>
      </c>
      <c r="H20" s="15">
        <f t="shared" si="0"/>
        <v>284</v>
      </c>
      <c r="I20" s="38" t="s">
        <v>60</v>
      </c>
      <c r="J20" s="43"/>
    </row>
    <row r="21" customFormat="1" customHeight="1" spans="1:10">
      <c r="A21" s="24"/>
      <c r="B21" s="25"/>
      <c r="C21" s="26"/>
      <c r="D21" s="24"/>
      <c r="E21" s="26"/>
      <c r="F21" s="15">
        <v>1164</v>
      </c>
      <c r="G21" s="15">
        <v>0</v>
      </c>
      <c r="H21" s="15">
        <f t="shared" si="0"/>
        <v>1164</v>
      </c>
      <c r="I21" s="38" t="s">
        <v>60</v>
      </c>
      <c r="J21" s="43"/>
    </row>
    <row r="22" customFormat="1" customHeight="1" spans="1:10">
      <c r="A22" s="24"/>
      <c r="B22" s="25"/>
      <c r="C22" s="26"/>
      <c r="D22" s="24"/>
      <c r="E22" s="26"/>
      <c r="F22" s="15">
        <v>1176</v>
      </c>
      <c r="G22" s="15">
        <v>0</v>
      </c>
      <c r="H22" s="15">
        <f t="shared" si="0"/>
        <v>1176</v>
      </c>
      <c r="I22" s="38" t="s">
        <v>60</v>
      </c>
      <c r="J22" s="43"/>
    </row>
    <row r="23" customFormat="1" customHeight="1" spans="1:10">
      <c r="A23" s="24"/>
      <c r="B23" s="25"/>
      <c r="C23" s="26"/>
      <c r="D23" s="24"/>
      <c r="E23" s="26"/>
      <c r="F23" s="15">
        <v>1099</v>
      </c>
      <c r="G23" s="15">
        <v>0</v>
      </c>
      <c r="H23" s="15">
        <f t="shared" si="0"/>
        <v>1099</v>
      </c>
      <c r="I23" s="38" t="s">
        <v>60</v>
      </c>
      <c r="J23" s="43"/>
    </row>
    <row r="24" customFormat="1" customHeight="1" spans="1:10">
      <c r="A24" s="24"/>
      <c r="B24" s="25"/>
      <c r="C24" s="26"/>
      <c r="D24" s="24"/>
      <c r="E24" s="26"/>
      <c r="F24" s="15">
        <v>280</v>
      </c>
      <c r="G24" s="15">
        <v>0</v>
      </c>
      <c r="H24" s="15">
        <f t="shared" si="0"/>
        <v>280</v>
      </c>
      <c r="I24" s="38" t="s">
        <v>60</v>
      </c>
      <c r="J24" s="43"/>
    </row>
    <row r="25" customFormat="1" customHeight="1" spans="1:10">
      <c r="A25" s="24"/>
      <c r="B25" s="25"/>
      <c r="C25" s="26"/>
      <c r="D25" s="24"/>
      <c r="E25" s="26"/>
      <c r="F25" s="15">
        <v>333</v>
      </c>
      <c r="G25" s="15">
        <v>0</v>
      </c>
      <c r="H25" s="15">
        <f t="shared" si="0"/>
        <v>333</v>
      </c>
      <c r="I25" s="38" t="s">
        <v>60</v>
      </c>
      <c r="J25" s="43"/>
    </row>
    <row r="26" customFormat="1" customHeight="1" spans="1:10">
      <c r="A26" s="24"/>
      <c r="B26" s="25"/>
      <c r="C26" s="26"/>
      <c r="D26" s="24"/>
      <c r="E26" s="26"/>
      <c r="F26" s="15">
        <v>738</v>
      </c>
      <c r="G26" s="15">
        <v>0</v>
      </c>
      <c r="H26" s="15">
        <f t="shared" si="0"/>
        <v>738</v>
      </c>
      <c r="I26" s="38" t="s">
        <v>60</v>
      </c>
      <c r="J26" s="43"/>
    </row>
    <row r="27" customFormat="1" customHeight="1" spans="1:10">
      <c r="A27" s="24"/>
      <c r="B27" s="25"/>
      <c r="C27" s="27"/>
      <c r="D27" s="28"/>
      <c r="E27" s="27"/>
      <c r="F27" s="15">
        <v>424</v>
      </c>
      <c r="G27" s="15">
        <v>0</v>
      </c>
      <c r="H27" s="15">
        <f t="shared" si="0"/>
        <v>424</v>
      </c>
      <c r="I27" s="38" t="s">
        <v>60</v>
      </c>
      <c r="J27" s="43"/>
    </row>
    <row r="28" customFormat="1" customHeight="1" spans="1:10">
      <c r="A28" s="24"/>
      <c r="B28" s="25"/>
      <c r="C28" s="23">
        <v>0</v>
      </c>
      <c r="D28" s="21">
        <v>0</v>
      </c>
      <c r="E28" s="23">
        <f>C28*D28</f>
        <v>0</v>
      </c>
      <c r="F28" s="15">
        <v>1082</v>
      </c>
      <c r="G28" s="15">
        <v>0</v>
      </c>
      <c r="H28" s="15">
        <f t="shared" si="0"/>
        <v>1082</v>
      </c>
      <c r="I28" s="38" t="s">
        <v>60</v>
      </c>
      <c r="J28" s="43"/>
    </row>
    <row r="29" customFormat="1" customHeight="1" spans="1:10">
      <c r="A29" s="24"/>
      <c r="B29" s="25"/>
      <c r="C29" s="26"/>
      <c r="D29" s="24"/>
      <c r="E29" s="26"/>
      <c r="F29" s="15">
        <v>662</v>
      </c>
      <c r="G29" s="15">
        <v>0</v>
      </c>
      <c r="H29" s="15">
        <f t="shared" si="0"/>
        <v>662</v>
      </c>
      <c r="I29" s="38" t="s">
        <v>60</v>
      </c>
      <c r="J29" s="43"/>
    </row>
    <row r="30" customFormat="1" customHeight="1" spans="1:10">
      <c r="A30" s="24"/>
      <c r="B30" s="25"/>
      <c r="C30" s="26"/>
      <c r="D30" s="24"/>
      <c r="E30" s="26"/>
      <c r="F30" s="15">
        <v>364</v>
      </c>
      <c r="G30" s="15">
        <v>0</v>
      </c>
      <c r="H30" s="15">
        <f t="shared" si="0"/>
        <v>364</v>
      </c>
      <c r="I30" s="38" t="s">
        <v>60</v>
      </c>
      <c r="J30" s="43"/>
    </row>
    <row r="31" customFormat="1" customHeight="1" spans="1:10">
      <c r="A31" s="24"/>
      <c r="B31" s="25"/>
      <c r="C31" s="26"/>
      <c r="D31" s="24"/>
      <c r="E31" s="26"/>
      <c r="F31" s="15">
        <v>1500</v>
      </c>
      <c r="G31" s="15">
        <v>0</v>
      </c>
      <c r="H31" s="15">
        <f t="shared" si="0"/>
        <v>1500</v>
      </c>
      <c r="I31" s="38" t="s">
        <v>60</v>
      </c>
      <c r="J31" s="43"/>
    </row>
    <row r="32" customFormat="1" customHeight="1" spans="1:10">
      <c r="A32" s="24"/>
      <c r="B32" s="25"/>
      <c r="C32" s="26"/>
      <c r="D32" s="24"/>
      <c r="E32" s="26"/>
      <c r="F32" s="15">
        <v>317</v>
      </c>
      <c r="G32" s="15">
        <v>0</v>
      </c>
      <c r="H32" s="15">
        <f t="shared" si="0"/>
        <v>317</v>
      </c>
      <c r="I32" s="38" t="s">
        <v>60</v>
      </c>
      <c r="J32" s="43"/>
    </row>
    <row r="33" s="1" customFormat="1" customHeight="1" spans="1:10">
      <c r="A33" s="17"/>
      <c r="B33" s="18" t="s">
        <v>62</v>
      </c>
      <c r="C33" s="19">
        <f>C28</f>
        <v>0</v>
      </c>
      <c r="D33" s="20">
        <f>D28</f>
        <v>0</v>
      </c>
      <c r="E33" s="20">
        <f>E28</f>
        <v>0</v>
      </c>
      <c r="F33" s="19">
        <f>SUM(F12:F32)</f>
        <v>40705.3</v>
      </c>
      <c r="G33" s="19">
        <f>SUM(G12:G32)</f>
        <v>0</v>
      </c>
      <c r="H33" s="19">
        <f>SUM(H12:H32)</f>
        <v>40705.3</v>
      </c>
      <c r="I33" s="40"/>
      <c r="J33" s="44"/>
    </row>
    <row r="34" customHeight="1" spans="1:10">
      <c r="A34" s="13">
        <v>4</v>
      </c>
      <c r="B34" s="14" t="s">
        <v>63</v>
      </c>
      <c r="C34" s="15">
        <v>0</v>
      </c>
      <c r="D34" s="13">
        <v>0</v>
      </c>
      <c r="E34" s="16">
        <f>C34*D34</f>
        <v>0</v>
      </c>
      <c r="F34" s="15">
        <v>0</v>
      </c>
      <c r="G34" s="15">
        <v>0</v>
      </c>
      <c r="H34" s="15">
        <f>F34+G34</f>
        <v>0</v>
      </c>
      <c r="I34" s="38"/>
      <c r="J34" s="45" t="s">
        <v>64</v>
      </c>
    </row>
    <row r="35" s="1" customFormat="1" customHeight="1" spans="1:10">
      <c r="A35" s="17"/>
      <c r="B35" s="18" t="s">
        <v>65</v>
      </c>
      <c r="C35" s="19">
        <f>C34</f>
        <v>0</v>
      </c>
      <c r="D35" s="20">
        <f>D34</f>
        <v>0</v>
      </c>
      <c r="E35" s="20">
        <f>E34</f>
        <v>0</v>
      </c>
      <c r="F35" s="19">
        <f>SUM(F34:F34)</f>
        <v>0</v>
      </c>
      <c r="G35" s="19">
        <f>SUM(G34:G34)</f>
        <v>0</v>
      </c>
      <c r="H35" s="19">
        <f>SUM(H34:H34)</f>
        <v>0</v>
      </c>
      <c r="I35" s="40"/>
      <c r="J35" s="46"/>
    </row>
    <row r="36" customHeight="1" spans="1:10">
      <c r="A36" s="21">
        <v>5</v>
      </c>
      <c r="B36" s="22" t="s">
        <v>66</v>
      </c>
      <c r="C36" s="15">
        <v>0</v>
      </c>
      <c r="D36" s="13">
        <v>0</v>
      </c>
      <c r="E36" s="16">
        <v>0</v>
      </c>
      <c r="F36" s="15">
        <v>0</v>
      </c>
      <c r="G36" s="15">
        <v>0</v>
      </c>
      <c r="H36" s="15">
        <f>F36+G36</f>
        <v>0</v>
      </c>
      <c r="I36" s="38"/>
      <c r="J36" s="39" t="s">
        <v>67</v>
      </c>
    </row>
    <row r="37" s="1" customFormat="1" customHeight="1" spans="1:10">
      <c r="A37" s="17"/>
      <c r="B37" s="18" t="s">
        <v>68</v>
      </c>
      <c r="C37" s="19">
        <f>SUM(C36)</f>
        <v>0</v>
      </c>
      <c r="D37" s="20">
        <f t="shared" ref="D37" si="1">SUM(D36)</f>
        <v>0</v>
      </c>
      <c r="E37" s="20">
        <f>E36</f>
        <v>0</v>
      </c>
      <c r="F37" s="19">
        <f>SUM(F36:F36)</f>
        <v>0</v>
      </c>
      <c r="G37" s="19">
        <v>0</v>
      </c>
      <c r="H37" s="19">
        <v>0</v>
      </c>
      <c r="I37" s="40"/>
      <c r="J37" s="41"/>
    </row>
    <row r="38" customHeight="1" spans="1:10">
      <c r="A38" s="13">
        <v>6</v>
      </c>
      <c r="B38" s="14" t="s">
        <v>69</v>
      </c>
      <c r="C38" s="15">
        <v>0</v>
      </c>
      <c r="D38" s="13">
        <v>0</v>
      </c>
      <c r="E38" s="16">
        <f>C38*D38</f>
        <v>0</v>
      </c>
      <c r="F38" s="15">
        <v>0</v>
      </c>
      <c r="G38" s="15">
        <v>0</v>
      </c>
      <c r="H38" s="15">
        <f>F38+G38</f>
        <v>0</v>
      </c>
      <c r="I38" s="38"/>
      <c r="J38" s="39" t="s">
        <v>70</v>
      </c>
    </row>
    <row r="39" s="1" customFormat="1" customHeight="1" spans="1:10">
      <c r="A39" s="17"/>
      <c r="B39" s="18" t="s">
        <v>71</v>
      </c>
      <c r="C39" s="19">
        <f>SUM(C38)</f>
        <v>0</v>
      </c>
      <c r="D39" s="20">
        <f t="shared" ref="D39:E39" si="2">SUM(D38)</f>
        <v>0</v>
      </c>
      <c r="E39" s="20">
        <f t="shared" si="2"/>
        <v>0</v>
      </c>
      <c r="F39" s="19">
        <f>SUM(F38:F38)</f>
        <v>0</v>
      </c>
      <c r="G39" s="19">
        <f>SUM(G38:G38)</f>
        <v>0</v>
      </c>
      <c r="H39" s="19">
        <f>SUM(H38:H38)</f>
        <v>0</v>
      </c>
      <c r="I39" s="40"/>
      <c r="J39" s="46"/>
    </row>
    <row r="40" customHeight="1" spans="1:10">
      <c r="A40" s="13">
        <v>7</v>
      </c>
      <c r="B40" s="14" t="s">
        <v>72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>F40+G40</f>
        <v>0</v>
      </c>
      <c r="I40" s="38"/>
      <c r="J40" s="42"/>
    </row>
    <row r="41" s="1" customFormat="1" customHeight="1" spans="1:10">
      <c r="A41" s="17"/>
      <c r="B41" s="18" t="s">
        <v>73</v>
      </c>
      <c r="C41" s="19">
        <f>SUM(C40)</f>
        <v>0</v>
      </c>
      <c r="D41" s="20">
        <f t="shared" ref="D41:E41" si="3">SUM(D40)</f>
        <v>0</v>
      </c>
      <c r="E41" s="20">
        <f t="shared" si="3"/>
        <v>0</v>
      </c>
      <c r="F41" s="19">
        <f>SUM(F40:F40)</f>
        <v>0</v>
      </c>
      <c r="G41" s="19">
        <f>SUM(G40:G40)</f>
        <v>0</v>
      </c>
      <c r="H41" s="19">
        <f>SUM(H40:H40)</f>
        <v>0</v>
      </c>
      <c r="I41" s="40"/>
      <c r="J41" s="44"/>
    </row>
    <row r="42" customHeight="1" spans="1:10">
      <c r="A42" s="13">
        <v>8</v>
      </c>
      <c r="B42" s="14" t="s">
        <v>74</v>
      </c>
      <c r="C42" s="15">
        <v>0</v>
      </c>
      <c r="D42" s="13">
        <v>0</v>
      </c>
      <c r="E42" s="16">
        <f>C42*D42</f>
        <v>0</v>
      </c>
      <c r="F42" s="15">
        <v>0</v>
      </c>
      <c r="G42" s="15">
        <v>0</v>
      </c>
      <c r="H42" s="15">
        <f>F42+G42</f>
        <v>0</v>
      </c>
      <c r="I42" s="38"/>
      <c r="J42" s="45" t="s">
        <v>75</v>
      </c>
    </row>
    <row r="43" s="1" customFormat="1" customHeight="1" spans="1:10">
      <c r="A43" s="17"/>
      <c r="B43" s="18" t="s">
        <v>76</v>
      </c>
      <c r="C43" s="19">
        <f>SUM(C42)</f>
        <v>0</v>
      </c>
      <c r="D43" s="20">
        <f t="shared" ref="D43:E43" si="4">SUM(D42)</f>
        <v>0</v>
      </c>
      <c r="E43" s="20">
        <f t="shared" si="4"/>
        <v>0</v>
      </c>
      <c r="F43" s="19">
        <f>SUM(F42:F42)</f>
        <v>0</v>
      </c>
      <c r="G43" s="19">
        <f>SUM(G42:G42)</f>
        <v>0</v>
      </c>
      <c r="H43" s="19">
        <f>SUM(H42:H42)</f>
        <v>0</v>
      </c>
      <c r="I43" s="40"/>
      <c r="J43" s="46"/>
    </row>
    <row r="44" customHeight="1" spans="1:10">
      <c r="A44" s="13">
        <v>9</v>
      </c>
      <c r="B44" s="14" t="s">
        <v>77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>F44+G44</f>
        <v>0</v>
      </c>
      <c r="I44" s="38"/>
      <c r="J44" s="39" t="s">
        <v>78</v>
      </c>
    </row>
    <row r="45" s="1" customFormat="1" customHeight="1" spans="1:10">
      <c r="A45" s="17"/>
      <c r="B45" s="18" t="s">
        <v>79</v>
      </c>
      <c r="C45" s="19">
        <f>SUM(C44)</f>
        <v>0</v>
      </c>
      <c r="D45" s="20">
        <f t="shared" ref="D45:E45" si="5">SUM(D44)</f>
        <v>0</v>
      </c>
      <c r="E45" s="20">
        <f t="shared" si="5"/>
        <v>0</v>
      </c>
      <c r="F45" s="19">
        <f>SUM(F44:F44)</f>
        <v>0</v>
      </c>
      <c r="G45" s="19">
        <f>SUM(G44:G44)</f>
        <v>0</v>
      </c>
      <c r="H45" s="19">
        <f>SUM(H44:H44)</f>
        <v>0</v>
      </c>
      <c r="I45" s="40"/>
      <c r="J45" s="41"/>
    </row>
    <row r="46" customHeight="1" spans="1:10">
      <c r="A46" s="17"/>
      <c r="B46" s="18" t="s">
        <v>27</v>
      </c>
      <c r="C46" s="19">
        <f>C45</f>
        <v>0</v>
      </c>
      <c r="D46" s="20">
        <f>D45</f>
        <v>0</v>
      </c>
      <c r="E46" s="20">
        <f>E45</f>
        <v>0</v>
      </c>
      <c r="F46" s="19">
        <f>F9+F11+F33+F35+F37+F39+F41+F43+F45</f>
        <v>40705.3</v>
      </c>
      <c r="G46" s="19">
        <f>G9+G11+G33+G35+G37+G39+G41+G43+G45</f>
        <v>0</v>
      </c>
      <c r="H46" s="19">
        <f>H9+H11+H33+H35+H37+H39+H41+H43+H45</f>
        <v>40705.3</v>
      </c>
      <c r="I46" s="40"/>
      <c r="J46" s="47"/>
    </row>
    <row r="50" customHeight="1" spans="1:9">
      <c r="A50" s="29" t="s">
        <v>80</v>
      </c>
      <c r="B50" s="30"/>
      <c r="C50" s="31" t="s">
        <v>81</v>
      </c>
      <c r="D50" s="31"/>
      <c r="E50" s="31" t="s">
        <v>82</v>
      </c>
      <c r="F50" s="31"/>
      <c r="G50" s="31" t="s">
        <v>83</v>
      </c>
      <c r="H50" s="31"/>
      <c r="I50" s="48" t="s">
        <v>84</v>
      </c>
    </row>
    <row r="51" customHeight="1" spans="1:9">
      <c r="A51" s="32">
        <f>E46</f>
        <v>0</v>
      </c>
      <c r="B51" s="33"/>
      <c r="C51" s="33">
        <f>H46</f>
        <v>40705.3</v>
      </c>
      <c r="D51" s="33"/>
      <c r="E51" s="33">
        <f>F46</f>
        <v>40705.3</v>
      </c>
      <c r="F51" s="33"/>
      <c r="G51" s="33">
        <f>G46</f>
        <v>0</v>
      </c>
      <c r="H51" s="33"/>
      <c r="I51" s="49">
        <f>A51-C51</f>
        <v>-40705.3</v>
      </c>
    </row>
    <row r="53" customHeight="1" spans="1:9">
      <c r="A53" s="34" t="s">
        <v>85</v>
      </c>
      <c r="B53" s="35"/>
      <c r="C53" s="36" t="s">
        <v>31</v>
      </c>
      <c r="D53" s="34"/>
      <c r="E53" s="34" t="s">
        <v>86</v>
      </c>
      <c r="F53" s="34"/>
      <c r="G53" s="34" t="s">
        <v>33</v>
      </c>
      <c r="H53" s="34"/>
      <c r="I53" s="35"/>
    </row>
  </sheetData>
  <mergeCells count="35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12:A32"/>
    <mergeCell ref="B6:B7"/>
    <mergeCell ref="B12:B32"/>
    <mergeCell ref="C12:C18"/>
    <mergeCell ref="C19:C27"/>
    <mergeCell ref="C28:C32"/>
    <mergeCell ref="D12:D18"/>
    <mergeCell ref="D19:D27"/>
    <mergeCell ref="D28:D32"/>
    <mergeCell ref="E12:E18"/>
    <mergeCell ref="E19:E27"/>
    <mergeCell ref="E28:E32"/>
    <mergeCell ref="J4:J5"/>
    <mergeCell ref="J6:J7"/>
    <mergeCell ref="J8:J9"/>
    <mergeCell ref="J10:J11"/>
    <mergeCell ref="J12:J33"/>
    <mergeCell ref="J34:J35"/>
    <mergeCell ref="J38:J39"/>
    <mergeCell ref="J40:J41"/>
    <mergeCell ref="J42:J43"/>
    <mergeCell ref="J44:J45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2018-12-12T08:44:40Z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