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💰💰💰/"/>
    </mc:Choice>
  </mc:AlternateContent>
  <xr:revisionPtr revIDLastSave="0" documentId="13_ncr:1_{7903A8CA-C589-A242-9E2D-16D4D687F70D}" xr6:coauthVersionLast="47" xr6:coauthVersionMax="47" xr10:uidLastSave="{00000000-0000-0000-0000-000000000000}"/>
  <bookViews>
    <workbookView xWindow="0" yWindow="500" windowWidth="30720" windowHeight="187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I49" i="2"/>
  <c r="I48" i="2"/>
  <c r="H50" i="2"/>
  <c r="J42" i="2"/>
  <c r="F42" i="2"/>
  <c r="I32" i="2"/>
  <c r="G35" i="2" s="1"/>
  <c r="H32" i="2"/>
  <c r="B35" i="2" s="1"/>
  <c r="D55" i="3"/>
  <c r="H54" i="3"/>
  <c r="G54" i="3"/>
  <c r="F54" i="3"/>
  <c r="E54" i="3"/>
  <c r="D54" i="3"/>
  <c r="C54" i="3"/>
  <c r="H53" i="3"/>
  <c r="H52" i="3"/>
  <c r="H51" i="3"/>
  <c r="H50" i="3"/>
  <c r="H49" i="3"/>
  <c r="H48" i="3"/>
  <c r="H47" i="3"/>
  <c r="E47" i="3"/>
  <c r="H46" i="3"/>
  <c r="G46" i="3"/>
  <c r="F46" i="3"/>
  <c r="E46" i="3"/>
  <c r="D46" i="3"/>
  <c r="C46" i="3"/>
  <c r="H45" i="3"/>
  <c r="H44" i="3"/>
  <c r="H43" i="3"/>
  <c r="E43" i="3"/>
  <c r="H42" i="3"/>
  <c r="G42" i="3"/>
  <c r="F42" i="3"/>
  <c r="E42" i="3"/>
  <c r="D42" i="3"/>
  <c r="C42" i="3"/>
  <c r="H41" i="3"/>
  <c r="H40" i="3"/>
  <c r="E40" i="3"/>
  <c r="H39" i="3"/>
  <c r="G39" i="3"/>
  <c r="F39" i="3"/>
  <c r="E39" i="3"/>
  <c r="D39" i="3"/>
  <c r="C39" i="3"/>
  <c r="H38" i="3"/>
  <c r="H37" i="3"/>
  <c r="H36" i="3"/>
  <c r="H35" i="3"/>
  <c r="E35" i="3"/>
  <c r="H34" i="3"/>
  <c r="G34" i="3"/>
  <c r="F34" i="3"/>
  <c r="E34" i="3"/>
  <c r="D34" i="3"/>
  <c r="C34" i="3"/>
  <c r="H33" i="3"/>
  <c r="H32" i="3"/>
  <c r="H31" i="3"/>
  <c r="H30" i="3"/>
  <c r="E30" i="3"/>
  <c r="H29" i="3"/>
  <c r="G29" i="3"/>
  <c r="G55" i="3" s="1"/>
  <c r="G60" i="3" s="1"/>
  <c r="F29" i="3"/>
  <c r="D29" i="3"/>
  <c r="C29" i="3"/>
  <c r="C55" i="3" s="1"/>
  <c r="E25" i="3"/>
  <c r="E29" i="3" s="1"/>
  <c r="E55" i="3" s="1"/>
  <c r="A60" i="3" s="1"/>
  <c r="H24" i="3"/>
  <c r="G24" i="3"/>
  <c r="F24" i="3"/>
  <c r="E24" i="3"/>
  <c r="D24" i="3"/>
  <c r="C24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50" i="2" l="1"/>
  <c r="H55" i="3"/>
  <c r="C60" i="3" s="1"/>
  <c r="I60" i="3" s="1"/>
  <c r="F55" i="3"/>
  <c r="E60" i="3" s="1"/>
  <c r="K35" i="2"/>
</calcChain>
</file>

<file path=xl/sharedStrings.xml><?xml version="1.0" encoding="utf-8"?>
<sst xmlns="http://schemas.openxmlformats.org/spreadsheetml/2006/main" count="134" uniqueCount="108">
  <si>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</si>
  <si>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</si>
  <si>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</si>
  <si>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</si>
  <si>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</si>
  <si>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</si>
  <si>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</si>
  <si>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</si>
  <si>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</si>
  <si>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</si>
  <si>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</si>
  <si>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</si>
  <si>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</si>
  <si>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</si>
  <si>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</si>
  <si>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</si>
  <si>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</si>
  <si>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</si>
  <si>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</si>
  <si>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</si>
  <si>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</si>
  <si>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</si>
  <si>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</si>
  <si>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</si>
  <si>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</si>
  <si>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</si>
  <si>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</si>
  <si>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</si>
  <si>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</si>
  <si>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</si>
  <si>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</si>
  <si>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</si>
  <si>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</si>
  <si>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</si>
  <si>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</si>
  <si>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</si>
  <si>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</si>
  <si>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</si>
  <si>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</si>
  <si>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</si>
  <si>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</si>
  <si>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</si>
  <si>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</si>
  <si>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</si>
  <si>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</si>
  <si>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</si>
  <si>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</si>
  <si>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</si>
  <si>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</si>
  <si>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</si>
  <si>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</si>
  <si>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</si>
  <si>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</si>
  <si>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</si>
  <si>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</si>
  <si>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</si>
  <si>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</si>
  <si>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</si>
  <si>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</si>
  <si>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</si>
  <si>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</si>
  <si>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</si>
  <si>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</si>
  <si>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</si>
  <si>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</si>
  <si>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</si>
  <si>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</si>
  <si>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</si>
  <si>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</si>
  <si>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</si>
  <si>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</si>
  <si>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</si>
  <si>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</si>
  <si>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</si>
  <si>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</si>
  <si>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</si>
  <si>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</si>
  <si>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</si>
  <si>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</si>
  <si>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</si>
  <si>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</si>
  <si>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</si>
  <si>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</si>
  <si>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</si>
  <si>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</si>
  <si>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详见滴滴行程单</t>
    <phoneticPr fontId="12" type="noConversion"/>
  </si>
  <si>
    <t>全季（宽窄巷子）</t>
    <phoneticPr fontId="12" type="noConversion"/>
  </si>
  <si>
    <t>成都希尔顿欢朋酒店</t>
    <phoneticPr fontId="12" type="noConversion"/>
  </si>
  <si>
    <t>成都大熊猫基地门票</t>
    <phoneticPr fontId="12" type="noConversion"/>
  </si>
  <si>
    <t>车辆备品（罗森）</t>
    <phoneticPr fontId="12" type="noConversion"/>
  </si>
  <si>
    <t>北京、成都</t>
    <phoneticPr fontId="12" type="noConversion"/>
  </si>
  <si>
    <t>2025.4/5月</t>
    <phoneticPr fontId="12" type="noConversion"/>
  </si>
  <si>
    <t>2025.6.16</t>
    <phoneticPr fontId="12" type="noConversion"/>
  </si>
  <si>
    <t>HMZA-250523-QSK182</t>
    <phoneticPr fontId="12" type="noConversion"/>
  </si>
  <si>
    <t>成都</t>
    <phoneticPr fontId="12" type="noConversion"/>
  </si>
  <si>
    <t>2025.4.1-3</t>
    <phoneticPr fontId="12" type="noConversion"/>
  </si>
  <si>
    <t>2025.5.19-23</t>
    <phoneticPr fontId="12" type="noConversion"/>
  </si>
  <si>
    <t>其他</t>
    <phoneticPr fontId="12" type="noConversion"/>
  </si>
  <si>
    <t>4月2日午餐-蓉和兰亭；张东</t>
    <phoneticPr fontId="12" type="noConversion"/>
  </si>
  <si>
    <t>4月1日成都木棉花住宿</t>
    <phoneticPr fontId="12" type="noConversion"/>
  </si>
  <si>
    <t>4月1日机场早餐</t>
    <phoneticPr fontId="12" type="noConversion"/>
  </si>
  <si>
    <t>4月3日机场餐饮</t>
    <phoneticPr fontId="12" type="noConversion"/>
  </si>
  <si>
    <t>4月3日机场午餐（老叶）</t>
    <phoneticPr fontId="12" type="noConversion"/>
  </si>
  <si>
    <t>4月3日场地-大慈茶社；张东</t>
    <phoneticPr fontId="12" type="noConversion"/>
  </si>
  <si>
    <t>5月22日晚餐-余门儿；郭燕雷王勤勤</t>
    <phoneticPr fontId="12" type="noConversion"/>
  </si>
  <si>
    <t>5月19日晚餐-半糖甜品</t>
    <phoneticPr fontId="12" type="noConversion"/>
  </si>
  <si>
    <t>5月20日午餐-宽窄翘脚牛肉；侯怡；张东</t>
    <phoneticPr fontId="12" type="noConversion"/>
  </si>
  <si>
    <t>过路费（10+22+10+15.2+15.2）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</si>
</sst>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6" fontId="13" fillId="3" borderId="8" xfId="2" applyNumberFormat="1" applyFont="1" applyFill="1" applyBorder="1" applyAlignment="1">
      <alignment horizontal="center" vertical="center"/>
    </xf>
    <xf numFmtId="176" fontId="13" fillId="3" borderId="6" xfId="2" applyNumberFormat="1" applyFont="1" applyFill="1" applyBorder="1" applyAlignment="1">
      <alignment horizontal="center" vertical="center"/>
    </xf>
    <xf numFmtId="176" fontId="1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13" fillId="3" borderId="6" xfId="2" applyNumberFormat="1" applyFont="1" applyFill="1" applyBorder="1" applyAlignment="1">
      <alignment horizontal="center" vertical="center"/>
    </xf>
    <xf numFmtId="176" fontId="1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12" workbookViewId="0">
      <selection activeCell="I32" sqref="I32"/>
    </sheetView>
  </sheetViews>
  <sheetFormatPr baseColWidth="10" defaultColWidth="9" defaultRowHeight="21" customHeight="1"/>
  <cols>
    <col min="1" max="1" width="9" style="32"/>
    <col min="2" max="2" width="16.6640625" customWidth="1"/>
    <col min="3" max="3" width="12" style="33" customWidth="1"/>
    <col min="5" max="5" width="12" customWidth="1"/>
    <col min="6" max="6" width="10.6640625" customWidth="1"/>
    <col min="7" max="7" width="11.5" customWidth="1"/>
    <col min="8" max="8" width="13.1640625" customWidth="1"/>
    <col min="9" max="9" width="29.33203125" customWidth="1"/>
    <col min="10" max="10" width="39.5" customWidth="1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>
      <c r="H4" s="61" t="s">
        <v>84</v>
      </c>
      <c r="I4" s="62"/>
      <c r="J4" s="62"/>
    </row>
    <row r="5" spans="1:12" ht="21" customHeight="1">
      <c r="H5" s="63"/>
      <c r="I5" s="63"/>
      <c r="J5" s="63"/>
    </row>
    <row r="6" spans="1:12" ht="21" customHeight="1">
      <c r="A6" s="78" t="s">
        <v>1</v>
      </c>
      <c r="B6" s="67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7" t="s">
        <v>5</v>
      </c>
    </row>
    <row r="7" spans="1:12" ht="21" customHeight="1">
      <c r="A7" s="78"/>
      <c r="B7" s="67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67"/>
    </row>
    <row r="8" spans="1:12" ht="21" customHeight="1">
      <c r="A8" s="79">
        <v>1</v>
      </c>
      <c r="B8" s="75" t="s">
        <v>13</v>
      </c>
      <c r="C8" s="68">
        <v>0</v>
      </c>
      <c r="D8" s="71">
        <v>0</v>
      </c>
      <c r="E8" s="68">
        <f>C8*D8</f>
        <v>0</v>
      </c>
      <c r="F8" s="38">
        <v>0</v>
      </c>
      <c r="G8" s="38">
        <v>0</v>
      </c>
      <c r="H8" s="38">
        <f t="shared" ref="H8:H47" si="0">F8+G8</f>
        <v>0</v>
      </c>
      <c r="I8" s="45"/>
      <c r="J8" s="55" t="s">
        <v>14</v>
      </c>
    </row>
    <row r="9" spans="1:12" ht="21" customHeight="1">
      <c r="A9" s="79"/>
      <c r="B9" s="75"/>
      <c r="C9" s="68"/>
      <c r="D9" s="71"/>
      <c r="E9" s="68"/>
      <c r="F9" s="38">
        <v>0</v>
      </c>
      <c r="G9" s="38">
        <v>0</v>
      </c>
      <c r="H9" s="38">
        <f t="shared" si="0"/>
        <v>0</v>
      </c>
      <c r="I9" s="45"/>
      <c r="J9" s="56"/>
    </row>
    <row r="10" spans="1:12" ht="21" customHeight="1">
      <c r="A10" s="79"/>
      <c r="B10" s="75"/>
      <c r="C10" s="68"/>
      <c r="D10" s="71"/>
      <c r="E10" s="68"/>
      <c r="F10" s="38">
        <v>0</v>
      </c>
      <c r="G10" s="38">
        <v>0</v>
      </c>
      <c r="H10" s="38">
        <f t="shared" si="0"/>
        <v>0</v>
      </c>
      <c r="I10" s="45"/>
      <c r="J10" s="56"/>
    </row>
    <row r="11" spans="1:12" ht="21" customHeight="1">
      <c r="A11" s="79"/>
      <c r="B11" s="75"/>
      <c r="C11" s="68"/>
      <c r="D11" s="71"/>
      <c r="E11" s="68"/>
      <c r="F11" s="38">
        <v>0</v>
      </c>
      <c r="G11" s="38">
        <v>0</v>
      </c>
      <c r="H11" s="38">
        <f t="shared" si="0"/>
        <v>0</v>
      </c>
      <c r="I11" s="45"/>
      <c r="J11" s="56"/>
    </row>
    <row r="12" spans="1:12" ht="21" customHeight="1">
      <c r="A12" s="79"/>
      <c r="B12" s="75"/>
      <c r="C12" s="68"/>
      <c r="D12" s="71"/>
      <c r="E12" s="68"/>
      <c r="F12" s="38">
        <v>0</v>
      </c>
      <c r="G12" s="38">
        <v>0</v>
      </c>
      <c r="H12" s="38">
        <f t="shared" si="0"/>
        <v>0</v>
      </c>
      <c r="I12" s="45"/>
      <c r="J12" s="56"/>
    </row>
    <row r="13" spans="1:12" s="31" customFormat="1" ht="21" customHeight="1">
      <c r="A13" s="39"/>
      <c r="B13" s="40" t="s">
        <v>15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6"/>
      <c r="J13" s="57"/>
    </row>
    <row r="14" spans="1:12" ht="21" customHeight="1">
      <c r="A14" s="72">
        <v>2</v>
      </c>
      <c r="B14" s="87" t="s">
        <v>16</v>
      </c>
      <c r="C14" s="69">
        <v>0</v>
      </c>
      <c r="D14" s="72"/>
      <c r="E14" s="69">
        <f>C14*D14</f>
        <v>0</v>
      </c>
      <c r="F14" s="38">
        <v>0</v>
      </c>
      <c r="G14" s="38">
        <v>0</v>
      </c>
      <c r="H14" s="38">
        <f t="shared" si="0"/>
        <v>0</v>
      </c>
      <c r="I14" s="45"/>
      <c r="J14" s="55" t="s">
        <v>17</v>
      </c>
    </row>
    <row r="15" spans="1:12" ht="21" customHeight="1">
      <c r="A15" s="73"/>
      <c r="B15" s="88"/>
      <c r="C15" s="70"/>
      <c r="D15" s="73"/>
      <c r="E15" s="70"/>
      <c r="F15" s="38">
        <v>0</v>
      </c>
      <c r="G15" s="38">
        <v>0</v>
      </c>
      <c r="H15" s="38">
        <f t="shared" ref="H15" si="2">F15+G15</f>
        <v>0</v>
      </c>
      <c r="I15" s="45"/>
      <c r="J15" s="56"/>
    </row>
    <row r="16" spans="1:12" s="31" customFormat="1" ht="21" customHeight="1">
      <c r="A16" s="39"/>
      <c r="B16" s="40" t="s">
        <v>18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6"/>
      <c r="J16" s="57"/>
    </row>
    <row r="17" spans="1:10" ht="21" customHeight="1">
      <c r="A17" s="79">
        <v>3</v>
      </c>
      <c r="B17" s="75" t="s">
        <v>19</v>
      </c>
      <c r="C17" s="68">
        <v>0</v>
      </c>
      <c r="D17" s="71"/>
      <c r="E17" s="68">
        <f>C17*D17</f>
        <v>0</v>
      </c>
      <c r="F17" s="38">
        <v>0</v>
      </c>
      <c r="G17" s="38">
        <v>0</v>
      </c>
      <c r="H17" s="38">
        <f t="shared" si="0"/>
        <v>0</v>
      </c>
      <c r="I17" s="45"/>
      <c r="J17" s="64" t="s">
        <v>20</v>
      </c>
    </row>
    <row r="18" spans="1:10" ht="21" customHeight="1">
      <c r="A18" s="79"/>
      <c r="B18" s="75"/>
      <c r="C18" s="68"/>
      <c r="D18" s="71"/>
      <c r="E18" s="68"/>
      <c r="F18" s="38">
        <v>0</v>
      </c>
      <c r="G18" s="38">
        <v>0</v>
      </c>
      <c r="H18" s="38">
        <f t="shared" si="0"/>
        <v>0</v>
      </c>
      <c r="I18" s="45"/>
      <c r="J18" s="65"/>
    </row>
    <row r="19" spans="1:10" ht="21" customHeight="1">
      <c r="A19" s="79"/>
      <c r="B19" s="75"/>
      <c r="C19" s="68"/>
      <c r="D19" s="71"/>
      <c r="E19" s="68"/>
      <c r="F19" s="38">
        <v>0</v>
      </c>
      <c r="G19" s="38">
        <v>0</v>
      </c>
      <c r="H19" s="38">
        <f t="shared" si="0"/>
        <v>0</v>
      </c>
      <c r="I19" s="45"/>
      <c r="J19" s="65"/>
    </row>
    <row r="20" spans="1:10" ht="21" customHeight="1">
      <c r="A20" s="79"/>
      <c r="B20" s="75"/>
      <c r="C20" s="68"/>
      <c r="D20" s="71"/>
      <c r="E20" s="68"/>
      <c r="F20" s="38">
        <v>0</v>
      </c>
      <c r="G20" s="38">
        <v>0</v>
      </c>
      <c r="H20" s="38">
        <f t="shared" si="0"/>
        <v>0</v>
      </c>
      <c r="I20" s="45"/>
      <c r="J20" s="65"/>
    </row>
    <row r="21" spans="1:10" s="31" customFormat="1" ht="21" customHeight="1">
      <c r="A21" s="39"/>
      <c r="B21" s="40" t="s">
        <v>21</v>
      </c>
      <c r="C21" s="41">
        <f>SUM(C17)</f>
        <v>0</v>
      </c>
      <c r="D21" s="41">
        <f t="shared" ref="D21:E21" si="3">SUM(D17)</f>
        <v>0</v>
      </c>
      <c r="E21" s="41">
        <f t="shared" si="3"/>
        <v>0</v>
      </c>
      <c r="F21" s="41">
        <f>SUM(F17:F20)</f>
        <v>0</v>
      </c>
      <c r="G21" s="41">
        <f t="shared" ref="G21:H21" si="4">SUM(G17:G20)</f>
        <v>0</v>
      </c>
      <c r="H21" s="41">
        <f t="shared" si="4"/>
        <v>0</v>
      </c>
      <c r="I21" s="46"/>
      <c r="J21" s="66"/>
    </row>
    <row r="22" spans="1:10" ht="21" customHeight="1">
      <c r="A22" s="79">
        <v>4</v>
      </c>
      <c r="B22" s="75" t="s">
        <v>22</v>
      </c>
      <c r="C22" s="68">
        <v>0</v>
      </c>
      <c r="D22" s="71">
        <v>0</v>
      </c>
      <c r="E22" s="68">
        <v>0</v>
      </c>
      <c r="F22" s="38">
        <v>0</v>
      </c>
      <c r="G22" s="38">
        <v>0</v>
      </c>
      <c r="H22" s="38">
        <v>0</v>
      </c>
      <c r="I22" s="50"/>
      <c r="J22" s="64" t="s">
        <v>23</v>
      </c>
    </row>
    <row r="23" spans="1:10" ht="21" customHeight="1">
      <c r="A23" s="79"/>
      <c r="B23" s="75"/>
      <c r="C23" s="68"/>
      <c r="D23" s="71"/>
      <c r="E23" s="68"/>
      <c r="F23" s="38">
        <v>0</v>
      </c>
      <c r="G23" s="38">
        <v>0</v>
      </c>
      <c r="H23" s="38">
        <v>0</v>
      </c>
      <c r="I23" s="50"/>
      <c r="J23" s="65"/>
    </row>
    <row r="24" spans="1:10" s="31" customFormat="1" ht="21" customHeight="1">
      <c r="A24" s="39"/>
      <c r="B24" s="40" t="s">
        <v>24</v>
      </c>
      <c r="C24" s="41">
        <f>SUM(C22)</f>
        <v>0</v>
      </c>
      <c r="D24" s="41">
        <f t="shared" ref="D24:E24" si="5">SUM(D22)</f>
        <v>0</v>
      </c>
      <c r="E24" s="41">
        <f t="shared" si="5"/>
        <v>0</v>
      </c>
      <c r="F24" s="41">
        <f>SUM(F22:F23)</f>
        <v>0</v>
      </c>
      <c r="G24" s="41">
        <f t="shared" ref="G24:H24" si="6">SUM(G22:G23)</f>
        <v>0</v>
      </c>
      <c r="H24" s="41">
        <f t="shared" si="6"/>
        <v>0</v>
      </c>
      <c r="I24" s="46"/>
      <c r="J24" s="66"/>
    </row>
    <row r="25" spans="1:10" ht="21" customHeight="1">
      <c r="A25" s="72">
        <v>5</v>
      </c>
      <c r="B25" s="87" t="s">
        <v>25</v>
      </c>
      <c r="C25" s="69">
        <v>0</v>
      </c>
      <c r="D25" s="69"/>
      <c r="E25" s="68">
        <f>C25*D25</f>
        <v>0</v>
      </c>
      <c r="F25" s="38">
        <v>0</v>
      </c>
      <c r="G25" s="38">
        <v>0</v>
      </c>
      <c r="H25" s="38">
        <v>0</v>
      </c>
      <c r="I25" s="50"/>
      <c r="J25" s="55" t="s">
        <v>26</v>
      </c>
    </row>
    <row r="26" spans="1:10" ht="21" customHeight="1">
      <c r="A26" s="80"/>
      <c r="B26" s="89"/>
      <c r="C26" s="74"/>
      <c r="D26" s="74"/>
      <c r="E26" s="68"/>
      <c r="F26" s="38">
        <v>0</v>
      </c>
      <c r="G26" s="38">
        <v>0</v>
      </c>
      <c r="H26" s="38">
        <v>0</v>
      </c>
      <c r="I26" s="50"/>
      <c r="J26" s="56"/>
    </row>
    <row r="27" spans="1:10" ht="21" customHeight="1">
      <c r="A27" s="80"/>
      <c r="B27" s="89"/>
      <c r="C27" s="74"/>
      <c r="D27" s="74"/>
      <c r="E27" s="68"/>
      <c r="F27" s="38">
        <v>0</v>
      </c>
      <c r="G27" s="38">
        <v>0</v>
      </c>
      <c r="H27" s="38">
        <v>0</v>
      </c>
      <c r="I27" s="45"/>
      <c r="J27" s="56"/>
    </row>
    <row r="28" spans="1:10" ht="21" customHeight="1">
      <c r="A28" s="73"/>
      <c r="B28" s="88"/>
      <c r="C28" s="70"/>
      <c r="D28" s="70"/>
      <c r="E28" s="68"/>
      <c r="F28" s="38">
        <v>0</v>
      </c>
      <c r="G28" s="38">
        <v>0</v>
      </c>
      <c r="H28" s="38">
        <v>0</v>
      </c>
      <c r="I28" s="45"/>
      <c r="J28" s="56"/>
    </row>
    <row r="29" spans="1:10" s="31" customFormat="1" ht="21" customHeight="1">
      <c r="A29" s="39"/>
      <c r="B29" s="40" t="s">
        <v>27</v>
      </c>
      <c r="C29" s="41">
        <f>SUM(C25)</f>
        <v>0</v>
      </c>
      <c r="D29" s="41">
        <f>SUM(D25)</f>
        <v>0</v>
      </c>
      <c r="E29" s="41">
        <f>SUM(E25:E28)</f>
        <v>0</v>
      </c>
      <c r="F29" s="41">
        <f>SUM(F25:F28)</f>
        <v>0</v>
      </c>
      <c r="G29" s="41">
        <f>SUM(G25:G28)</f>
        <v>0</v>
      </c>
      <c r="H29" s="41">
        <f>SUM(H25:H28)</f>
        <v>0</v>
      </c>
      <c r="I29" s="46"/>
      <c r="J29" s="57"/>
    </row>
    <row r="30" spans="1:10" ht="21" customHeight="1">
      <c r="A30" s="79">
        <v>6</v>
      </c>
      <c r="B30" s="75" t="s">
        <v>28</v>
      </c>
      <c r="C30" s="68">
        <v>0</v>
      </c>
      <c r="D30" s="71"/>
      <c r="E30" s="68">
        <f>C30*D30</f>
        <v>0</v>
      </c>
      <c r="F30" s="38">
        <v>0</v>
      </c>
      <c r="G30" s="38">
        <v>0</v>
      </c>
      <c r="H30" s="38">
        <f t="shared" si="0"/>
        <v>0</v>
      </c>
      <c r="I30" s="45"/>
      <c r="J30" s="55" t="s">
        <v>29</v>
      </c>
    </row>
    <row r="31" spans="1:10" ht="21" customHeight="1">
      <c r="A31" s="79"/>
      <c r="B31" s="75"/>
      <c r="C31" s="68"/>
      <c r="D31" s="71"/>
      <c r="E31" s="68"/>
      <c r="F31" s="38">
        <v>0</v>
      </c>
      <c r="G31" s="38">
        <v>0</v>
      </c>
      <c r="H31" s="38">
        <f t="shared" si="0"/>
        <v>0</v>
      </c>
      <c r="I31" s="45"/>
      <c r="J31" s="65"/>
    </row>
    <row r="32" spans="1:10" ht="21" customHeight="1">
      <c r="A32" s="79"/>
      <c r="B32" s="75"/>
      <c r="C32" s="68"/>
      <c r="D32" s="71"/>
      <c r="E32" s="68"/>
      <c r="F32" s="38">
        <v>0</v>
      </c>
      <c r="G32" s="38">
        <v>0</v>
      </c>
      <c r="H32" s="38">
        <f t="shared" si="0"/>
        <v>0</v>
      </c>
      <c r="I32" s="45"/>
      <c r="J32" s="65"/>
    </row>
    <row r="33" spans="1:10" ht="21" customHeight="1">
      <c r="A33" s="79"/>
      <c r="B33" s="75"/>
      <c r="C33" s="68"/>
      <c r="D33" s="71"/>
      <c r="E33" s="68"/>
      <c r="F33" s="38">
        <v>0</v>
      </c>
      <c r="G33" s="38">
        <v>0</v>
      </c>
      <c r="H33" s="38">
        <f t="shared" si="0"/>
        <v>0</v>
      </c>
      <c r="I33" s="45"/>
      <c r="J33" s="65"/>
    </row>
    <row r="34" spans="1:10" s="31" customFormat="1" ht="21" customHeight="1">
      <c r="A34" s="39"/>
      <c r="B34" s="40" t="s">
        <v>30</v>
      </c>
      <c r="C34" s="41">
        <f>SUM(C30)</f>
        <v>0</v>
      </c>
      <c r="D34" s="41">
        <f t="shared" ref="D34:E34" si="7">SUM(D30)</f>
        <v>0</v>
      </c>
      <c r="E34" s="41">
        <f t="shared" si="7"/>
        <v>0</v>
      </c>
      <c r="F34" s="41">
        <f>SUM(F30:F33)</f>
        <v>0</v>
      </c>
      <c r="G34" s="41">
        <f t="shared" ref="G34:H34" si="8">SUM(G30:G33)</f>
        <v>0</v>
      </c>
      <c r="H34" s="41">
        <f t="shared" si="8"/>
        <v>0</v>
      </c>
      <c r="I34" s="46"/>
      <c r="J34" s="66"/>
    </row>
    <row r="35" spans="1:10" ht="21" customHeight="1">
      <c r="A35" s="79">
        <v>7</v>
      </c>
      <c r="B35" s="75" t="s">
        <v>31</v>
      </c>
      <c r="C35" s="68">
        <v>0</v>
      </c>
      <c r="D35" s="71"/>
      <c r="E35" s="68">
        <f>C35*D35</f>
        <v>0</v>
      </c>
      <c r="F35" s="38">
        <v>0</v>
      </c>
      <c r="G35" s="38">
        <v>0</v>
      </c>
      <c r="H35" s="38">
        <f t="shared" si="0"/>
        <v>0</v>
      </c>
      <c r="I35" s="45"/>
      <c r="J35" s="58"/>
    </row>
    <row r="36" spans="1:10" ht="21" customHeight="1">
      <c r="A36" s="79"/>
      <c r="B36" s="75"/>
      <c r="C36" s="68"/>
      <c r="D36" s="71"/>
      <c r="E36" s="68"/>
      <c r="F36" s="38">
        <v>0</v>
      </c>
      <c r="G36" s="38">
        <v>0</v>
      </c>
      <c r="H36" s="38">
        <f t="shared" si="0"/>
        <v>0</v>
      </c>
      <c r="I36" s="45"/>
      <c r="J36" s="59"/>
    </row>
    <row r="37" spans="1:10" ht="21" customHeight="1">
      <c r="A37" s="79"/>
      <c r="B37" s="75"/>
      <c r="C37" s="68"/>
      <c r="D37" s="71"/>
      <c r="E37" s="68"/>
      <c r="F37" s="38">
        <v>0</v>
      </c>
      <c r="G37" s="38">
        <v>0</v>
      </c>
      <c r="H37" s="38">
        <f t="shared" si="0"/>
        <v>0</v>
      </c>
      <c r="I37" s="45"/>
      <c r="J37" s="59"/>
    </row>
    <row r="38" spans="1:10" ht="21" customHeight="1">
      <c r="A38" s="79"/>
      <c r="B38" s="75"/>
      <c r="C38" s="68"/>
      <c r="D38" s="71"/>
      <c r="E38" s="68"/>
      <c r="F38" s="38">
        <v>0</v>
      </c>
      <c r="G38" s="38">
        <v>0</v>
      </c>
      <c r="H38" s="38">
        <f t="shared" si="0"/>
        <v>0</v>
      </c>
      <c r="I38" s="45"/>
      <c r="J38" s="59"/>
    </row>
    <row r="39" spans="1:10" s="31" customFormat="1" ht="21" customHeight="1">
      <c r="A39" s="39"/>
      <c r="B39" s="40" t="s">
        <v>32</v>
      </c>
      <c r="C39" s="41">
        <f>SUM(C35)</f>
        <v>0</v>
      </c>
      <c r="D39" s="41">
        <f t="shared" ref="D39:E39" si="9">SUM(D35)</f>
        <v>0</v>
      </c>
      <c r="E39" s="41">
        <f t="shared" si="9"/>
        <v>0</v>
      </c>
      <c r="F39" s="41">
        <f>SUM(F35:F38)</f>
        <v>0</v>
      </c>
      <c r="G39" s="41">
        <f t="shared" ref="G39:H39" si="10">SUM(G35:G38)</f>
        <v>0</v>
      </c>
      <c r="H39" s="41">
        <f t="shared" si="10"/>
        <v>0</v>
      </c>
      <c r="I39" s="46"/>
      <c r="J39" s="60"/>
    </row>
    <row r="40" spans="1:10" ht="21" customHeight="1">
      <c r="A40" s="79">
        <v>8</v>
      </c>
      <c r="B40" s="75" t="s">
        <v>33</v>
      </c>
      <c r="C40" s="68">
        <v>0</v>
      </c>
      <c r="D40" s="71"/>
      <c r="E40" s="68">
        <f>C40*D40</f>
        <v>0</v>
      </c>
      <c r="F40" s="38">
        <v>0</v>
      </c>
      <c r="G40" s="38">
        <v>0</v>
      </c>
      <c r="H40" s="38">
        <f t="shared" si="0"/>
        <v>0</v>
      </c>
      <c r="I40" s="45"/>
      <c r="J40" s="64" t="s">
        <v>34</v>
      </c>
    </row>
    <row r="41" spans="1:10" ht="21" customHeight="1">
      <c r="A41" s="79"/>
      <c r="B41" s="75"/>
      <c r="C41" s="68"/>
      <c r="D41" s="71"/>
      <c r="E41" s="68"/>
      <c r="F41" s="38">
        <v>0</v>
      </c>
      <c r="G41" s="38">
        <v>0</v>
      </c>
      <c r="H41" s="38">
        <f t="shared" si="0"/>
        <v>0</v>
      </c>
      <c r="I41" s="45"/>
      <c r="J41" s="65"/>
    </row>
    <row r="42" spans="1:10" s="31" customFormat="1" ht="21" customHeight="1">
      <c r="A42" s="39"/>
      <c r="B42" s="40" t="s">
        <v>35</v>
      </c>
      <c r="C42" s="41">
        <f>SUM(C40)</f>
        <v>0</v>
      </c>
      <c r="D42" s="41">
        <f t="shared" ref="D42:E42" si="11">SUM(D40)</f>
        <v>0</v>
      </c>
      <c r="E42" s="41">
        <f t="shared" si="11"/>
        <v>0</v>
      </c>
      <c r="F42" s="41">
        <f>SUM(F40:F41)</f>
        <v>0</v>
      </c>
      <c r="G42" s="41">
        <f t="shared" ref="G42:H42" si="12">SUM(G40:G41)</f>
        <v>0</v>
      </c>
      <c r="H42" s="41">
        <f t="shared" si="12"/>
        <v>0</v>
      </c>
      <c r="I42" s="46"/>
      <c r="J42" s="66"/>
    </row>
    <row r="43" spans="1:10" ht="21" customHeight="1">
      <c r="A43" s="79">
        <v>9</v>
      </c>
      <c r="B43" s="75" t="s">
        <v>36</v>
      </c>
      <c r="C43" s="68">
        <v>0</v>
      </c>
      <c r="D43" s="71"/>
      <c r="E43" s="68">
        <f>C43*D43</f>
        <v>0</v>
      </c>
      <c r="F43" s="38">
        <v>0</v>
      </c>
      <c r="G43" s="38">
        <v>0</v>
      </c>
      <c r="H43" s="38">
        <f t="shared" si="0"/>
        <v>0</v>
      </c>
      <c r="I43" s="45"/>
      <c r="J43" s="55" t="s">
        <v>37</v>
      </c>
    </row>
    <row r="44" spans="1:10" ht="21" customHeight="1">
      <c r="A44" s="79"/>
      <c r="B44" s="75"/>
      <c r="C44" s="68"/>
      <c r="D44" s="71"/>
      <c r="E44" s="68"/>
      <c r="F44" s="38">
        <v>0</v>
      </c>
      <c r="G44" s="38">
        <v>0</v>
      </c>
      <c r="H44" s="38">
        <f t="shared" si="0"/>
        <v>0</v>
      </c>
      <c r="I44" s="45"/>
      <c r="J44" s="56"/>
    </row>
    <row r="45" spans="1:10" ht="21" customHeight="1">
      <c r="A45" s="79"/>
      <c r="B45" s="75"/>
      <c r="C45" s="68"/>
      <c r="D45" s="71"/>
      <c r="E45" s="68"/>
      <c r="F45" s="38">
        <v>0</v>
      </c>
      <c r="G45" s="38">
        <v>0</v>
      </c>
      <c r="H45" s="38">
        <f t="shared" si="0"/>
        <v>0</v>
      </c>
      <c r="I45" s="45"/>
      <c r="J45" s="56"/>
    </row>
    <row r="46" spans="1:10" s="31" customFormat="1" ht="21" customHeight="1">
      <c r="A46" s="39"/>
      <c r="B46" s="40" t="s">
        <v>38</v>
      </c>
      <c r="C46" s="41">
        <f>SUM(C43)</f>
        <v>0</v>
      </c>
      <c r="D46" s="41">
        <f t="shared" ref="D46:E46" si="13">SUM(D43)</f>
        <v>0</v>
      </c>
      <c r="E46" s="41">
        <f t="shared" si="13"/>
        <v>0</v>
      </c>
      <c r="F46" s="41">
        <f>SUM(F43:F45)</f>
        <v>0</v>
      </c>
      <c r="G46" s="41">
        <f t="shared" ref="G46:H46" si="14">SUM(G43:G45)</f>
        <v>0</v>
      </c>
      <c r="H46" s="41">
        <f t="shared" si="14"/>
        <v>0</v>
      </c>
      <c r="I46" s="46"/>
      <c r="J46" s="57"/>
    </row>
    <row r="47" spans="1:10" ht="21" customHeight="1">
      <c r="A47" s="72">
        <v>10</v>
      </c>
      <c r="B47" s="75" t="s">
        <v>39</v>
      </c>
      <c r="C47" s="68">
        <v>0</v>
      </c>
      <c r="D47" s="71"/>
      <c r="E47" s="68">
        <f>C47*D47</f>
        <v>0</v>
      </c>
      <c r="F47" s="38">
        <v>0</v>
      </c>
      <c r="G47" s="38">
        <v>0</v>
      </c>
      <c r="H47" s="38">
        <f t="shared" si="0"/>
        <v>0</v>
      </c>
      <c r="I47" s="45"/>
      <c r="J47" s="58"/>
    </row>
    <row r="48" spans="1:10" ht="21" customHeight="1">
      <c r="A48" s="80"/>
      <c r="B48" s="75"/>
      <c r="C48" s="68"/>
      <c r="D48" s="71"/>
      <c r="E48" s="68"/>
      <c r="F48" s="38">
        <v>0</v>
      </c>
      <c r="G48" s="38">
        <v>0</v>
      </c>
      <c r="H48" s="38">
        <f t="shared" ref="H48:H53" si="15">F48+G48</f>
        <v>0</v>
      </c>
      <c r="I48" s="45"/>
      <c r="J48" s="59"/>
    </row>
    <row r="49" spans="1:10" ht="21" customHeight="1">
      <c r="A49" s="80"/>
      <c r="B49" s="75"/>
      <c r="C49" s="68"/>
      <c r="D49" s="71"/>
      <c r="E49" s="68"/>
      <c r="F49" s="38">
        <v>0</v>
      </c>
      <c r="G49" s="38">
        <v>0</v>
      </c>
      <c r="H49" s="38">
        <f t="shared" si="15"/>
        <v>0</v>
      </c>
      <c r="I49" s="45"/>
      <c r="J49" s="59"/>
    </row>
    <row r="50" spans="1:10" ht="21" customHeight="1">
      <c r="A50" s="80"/>
      <c r="B50" s="75"/>
      <c r="C50" s="68"/>
      <c r="D50" s="71"/>
      <c r="E50" s="68"/>
      <c r="F50" s="38">
        <v>0</v>
      </c>
      <c r="G50" s="38">
        <v>0</v>
      </c>
      <c r="H50" s="38">
        <f t="shared" si="15"/>
        <v>0</v>
      </c>
      <c r="I50" s="45"/>
      <c r="J50" s="59"/>
    </row>
    <row r="51" spans="1:10" ht="21" customHeight="1">
      <c r="A51" s="80"/>
      <c r="B51" s="75"/>
      <c r="C51" s="68"/>
      <c r="D51" s="71"/>
      <c r="E51" s="68"/>
      <c r="F51" s="38">
        <v>0</v>
      </c>
      <c r="G51" s="38">
        <v>0</v>
      </c>
      <c r="H51" s="38">
        <f t="shared" si="15"/>
        <v>0</v>
      </c>
      <c r="I51" s="45"/>
      <c r="J51" s="59"/>
    </row>
    <row r="52" spans="1:10" ht="21" customHeight="1">
      <c r="A52" s="80"/>
      <c r="B52" s="75"/>
      <c r="C52" s="68"/>
      <c r="D52" s="71"/>
      <c r="E52" s="68"/>
      <c r="F52" s="38">
        <v>0</v>
      </c>
      <c r="G52" s="38">
        <v>0</v>
      </c>
      <c r="H52" s="38">
        <f t="shared" si="15"/>
        <v>0</v>
      </c>
      <c r="I52" s="45"/>
      <c r="J52" s="59"/>
    </row>
    <row r="53" spans="1:10" ht="21" customHeight="1">
      <c r="A53" s="73"/>
      <c r="B53" s="75"/>
      <c r="C53" s="68"/>
      <c r="D53" s="71"/>
      <c r="E53" s="68"/>
      <c r="F53" s="38">
        <v>0</v>
      </c>
      <c r="G53" s="38">
        <v>0</v>
      </c>
      <c r="H53" s="38">
        <f t="shared" si="15"/>
        <v>0</v>
      </c>
      <c r="I53" s="45"/>
      <c r="J53" s="59"/>
    </row>
    <row r="54" spans="1:10" s="31" customFormat="1" ht="21" customHeight="1">
      <c r="A54" s="39"/>
      <c r="B54" s="40" t="s">
        <v>40</v>
      </c>
      <c r="C54" s="41">
        <f>SUM(C47)</f>
        <v>0</v>
      </c>
      <c r="D54" s="41">
        <f t="shared" ref="D54:E54" si="16">SUM(D47)</f>
        <v>0</v>
      </c>
      <c r="E54" s="41">
        <f t="shared" si="16"/>
        <v>0</v>
      </c>
      <c r="F54" s="41">
        <f>SUM(F47:F53)</f>
        <v>0</v>
      </c>
      <c r="G54" s="41">
        <f t="shared" ref="G54:H54" si="17">SUM(G47:G53)</f>
        <v>0</v>
      </c>
      <c r="H54" s="41">
        <f t="shared" si="17"/>
        <v>0</v>
      </c>
      <c r="I54" s="46"/>
      <c r="J54" s="60"/>
    </row>
    <row r="55" spans="1:10" ht="21" customHeight="1">
      <c r="A55" s="39"/>
      <c r="B55" s="40" t="s">
        <v>41</v>
      </c>
      <c r="C55" s="41">
        <f t="shared" ref="C55:H55" si="18">SUM(C54,C46,C42,C39,C34,C29,C24,C21,C16,C13)</f>
        <v>0</v>
      </c>
      <c r="D55" s="41">
        <f t="shared" si="18"/>
        <v>0</v>
      </c>
      <c r="E55" s="41">
        <f t="shared" si="18"/>
        <v>0</v>
      </c>
      <c r="F55" s="41">
        <f t="shared" si="18"/>
        <v>0</v>
      </c>
      <c r="G55" s="41">
        <f t="shared" si="18"/>
        <v>0</v>
      </c>
      <c r="H55" s="41">
        <f t="shared" si="18"/>
        <v>0</v>
      </c>
      <c r="I55" s="46"/>
      <c r="J55" s="47"/>
    </row>
    <row r="59" spans="1:10" ht="21" customHeight="1">
      <c r="A59" s="84" t="s">
        <v>42</v>
      </c>
      <c r="B59" s="85"/>
      <c r="C59" s="86" t="s">
        <v>43</v>
      </c>
      <c r="D59" s="86"/>
      <c r="E59" s="86" t="s">
        <v>44</v>
      </c>
      <c r="F59" s="86"/>
      <c r="G59" s="86" t="s">
        <v>45</v>
      </c>
      <c r="H59" s="86"/>
      <c r="I59" s="48" t="s">
        <v>46</v>
      </c>
    </row>
    <row r="60" spans="1:10" ht="21" customHeight="1">
      <c r="A60" s="76">
        <f>E55</f>
        <v>0</v>
      </c>
      <c r="B60" s="77"/>
      <c r="C60" s="77">
        <f>H55</f>
        <v>0</v>
      </c>
      <c r="D60" s="77"/>
      <c r="E60" s="77">
        <f>F55</f>
        <v>0</v>
      </c>
      <c r="F60" s="77"/>
      <c r="G60" s="77">
        <f>G55</f>
        <v>0</v>
      </c>
      <c r="H60" s="77"/>
      <c r="I60" s="49">
        <f>A60-C60</f>
        <v>0</v>
      </c>
    </row>
    <row r="62" spans="1:10" ht="21" customHeight="1">
      <c r="A62" s="42" t="s">
        <v>47</v>
      </c>
      <c r="B62" s="31"/>
      <c r="C62" s="43" t="s">
        <v>48</v>
      </c>
      <c r="D62" s="42"/>
      <c r="E62" s="42" t="s">
        <v>49</v>
      </c>
      <c r="F62" s="42"/>
      <c r="G62" s="42" t="s">
        <v>50</v>
      </c>
      <c r="H62" s="42"/>
      <c r="I62" s="3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tabSelected="1" view="pageBreakPreview" topLeftCell="A14" zoomScale="166" zoomScaleNormal="100" workbookViewId="0">
      <selection activeCell="H20" sqref="H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52</v>
      </c>
      <c r="E5" s="5"/>
      <c r="F5" s="113" t="s">
        <v>53</v>
      </c>
      <c r="G5" s="113"/>
      <c r="H5" s="5" t="s">
        <v>54</v>
      </c>
      <c r="I5" s="4"/>
      <c r="J5" s="113" t="s">
        <v>55</v>
      </c>
      <c r="K5" s="114"/>
    </row>
    <row r="6" spans="2:11" ht="20" customHeight="1">
      <c r="B6" s="6"/>
      <c r="C6" s="7"/>
      <c r="D6" s="8" t="s">
        <v>56</v>
      </c>
      <c r="E6" s="8"/>
      <c r="F6" s="107" t="s">
        <v>90</v>
      </c>
      <c r="G6" s="107"/>
      <c r="H6" s="8" t="s">
        <v>57</v>
      </c>
      <c r="I6" s="7"/>
      <c r="J6" s="107" t="s">
        <v>58</v>
      </c>
      <c r="K6" s="109"/>
    </row>
    <row r="7" spans="2:11" ht="20" customHeight="1">
      <c r="B7" s="6"/>
      <c r="C7" s="7"/>
      <c r="D7" s="8" t="s">
        <v>59</v>
      </c>
      <c r="E7" s="8"/>
      <c r="F7" s="107" t="s">
        <v>91</v>
      </c>
      <c r="G7" s="107"/>
      <c r="H7" s="8" t="s">
        <v>60</v>
      </c>
      <c r="I7" s="7"/>
      <c r="J7" s="108" t="s">
        <v>92</v>
      </c>
      <c r="K7" s="109"/>
    </row>
    <row r="8" spans="2:11" ht="20" customHeight="1">
      <c r="B8" s="9"/>
      <c r="C8" s="10"/>
      <c r="D8" s="11"/>
      <c r="E8" s="11"/>
      <c r="F8" s="12"/>
      <c r="G8" s="12"/>
      <c r="H8" s="11" t="s">
        <v>61</v>
      </c>
      <c r="I8" s="10"/>
      <c r="J8" s="110" t="s">
        <v>93</v>
      </c>
      <c r="K8" s="11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0" t="s">
        <v>1</v>
      </c>
      <c r="C10" s="92"/>
      <c r="D10" s="13" t="s">
        <v>62</v>
      </c>
      <c r="E10" s="90" t="s">
        <v>63</v>
      </c>
      <c r="F10" s="92"/>
      <c r="G10" s="15" t="s">
        <v>64</v>
      </c>
      <c r="H10" s="14" t="s">
        <v>65</v>
      </c>
      <c r="I10" s="90" t="s">
        <v>66</v>
      </c>
      <c r="J10" s="92"/>
      <c r="K10" s="15" t="s">
        <v>67</v>
      </c>
    </row>
    <row r="11" spans="2:11" ht="20" customHeight="1">
      <c r="B11" s="117">
        <v>1</v>
      </c>
      <c r="C11" s="118"/>
      <c r="D11" s="95" t="s">
        <v>68</v>
      </c>
      <c r="E11" s="98" t="s">
        <v>69</v>
      </c>
      <c r="F11" s="99"/>
      <c r="G11" s="18"/>
      <c r="H11" s="18"/>
      <c r="I11" s="105"/>
      <c r="J11" s="106"/>
      <c r="K11" s="25"/>
    </row>
    <row r="12" spans="2:11" ht="20" customHeight="1">
      <c r="B12" s="16"/>
      <c r="C12" s="17"/>
      <c r="D12" s="96"/>
      <c r="E12" s="100"/>
      <c r="F12" s="101"/>
      <c r="G12" s="18"/>
      <c r="H12" s="18"/>
      <c r="I12" s="23"/>
      <c r="J12" s="24"/>
      <c r="K12" s="25"/>
    </row>
    <row r="13" spans="2:11" ht="20" customHeight="1">
      <c r="B13" s="16"/>
      <c r="C13" s="17"/>
      <c r="D13" s="96"/>
      <c r="E13" s="100"/>
      <c r="F13" s="101"/>
      <c r="G13" s="18"/>
      <c r="H13" s="18"/>
      <c r="I13" s="23"/>
      <c r="J13" s="24"/>
      <c r="K13" s="25"/>
    </row>
    <row r="14" spans="2:11" ht="20" customHeight="1">
      <c r="B14" s="16"/>
      <c r="C14" s="17"/>
      <c r="D14" s="96"/>
      <c r="E14" s="102"/>
      <c r="F14" s="103"/>
      <c r="G14" s="18"/>
      <c r="H14" s="18"/>
      <c r="I14" s="23"/>
      <c r="J14" s="24"/>
      <c r="K14" s="25"/>
    </row>
    <row r="15" spans="2:11" ht="20" customHeight="1">
      <c r="B15" s="117">
        <v>2</v>
      </c>
      <c r="C15" s="118"/>
      <c r="D15" s="96"/>
      <c r="E15" s="98" t="s">
        <v>70</v>
      </c>
      <c r="F15" s="99"/>
      <c r="G15" s="18">
        <v>1293.53</v>
      </c>
      <c r="H15" s="18">
        <v>1293.53</v>
      </c>
      <c r="I15" s="105"/>
      <c r="J15" s="106"/>
      <c r="K15" s="25" t="s">
        <v>85</v>
      </c>
    </row>
    <row r="16" spans="2:11" ht="20" customHeight="1">
      <c r="B16" s="16"/>
      <c r="C16" s="17"/>
      <c r="D16" s="96"/>
      <c r="E16" s="100"/>
      <c r="F16" s="101"/>
      <c r="G16" s="18">
        <v>82.4</v>
      </c>
      <c r="H16" s="18">
        <v>82.4</v>
      </c>
      <c r="I16" s="23"/>
      <c r="J16" s="24"/>
      <c r="K16" s="25" t="s">
        <v>107</v>
      </c>
    </row>
    <row r="17" spans="2:11" ht="20" customHeight="1">
      <c r="B17" s="117">
        <v>3</v>
      </c>
      <c r="C17" s="118"/>
      <c r="D17" s="96"/>
      <c r="E17" s="98" t="s">
        <v>71</v>
      </c>
      <c r="F17" s="99"/>
      <c r="G17" s="51">
        <v>200</v>
      </c>
      <c r="H17" s="51">
        <v>200</v>
      </c>
      <c r="I17" s="119"/>
      <c r="J17" s="120"/>
      <c r="K17" s="54" t="s">
        <v>99</v>
      </c>
    </row>
    <row r="18" spans="2:11" ht="20" customHeight="1">
      <c r="B18" s="16"/>
      <c r="C18" s="17"/>
      <c r="D18" s="96"/>
      <c r="E18" s="100"/>
      <c r="F18" s="101"/>
      <c r="G18" s="18">
        <v>356.5</v>
      </c>
      <c r="H18" s="18">
        <v>356.5</v>
      </c>
      <c r="I18" s="23"/>
      <c r="J18" s="24"/>
      <c r="K18" s="25" t="s">
        <v>86</v>
      </c>
    </row>
    <row r="19" spans="2:11" ht="20" customHeight="1">
      <c r="B19" s="16"/>
      <c r="C19" s="17"/>
      <c r="D19" s="96"/>
      <c r="E19" s="102"/>
      <c r="F19" s="103"/>
      <c r="G19" s="18">
        <v>373.89</v>
      </c>
      <c r="H19" s="18">
        <v>373.89</v>
      </c>
      <c r="I19" s="23"/>
      <c r="J19" s="24"/>
      <c r="K19" s="25" t="s">
        <v>87</v>
      </c>
    </row>
    <row r="20" spans="2:11" ht="20" customHeight="1">
      <c r="B20" s="16"/>
      <c r="C20" s="17"/>
      <c r="D20" s="96"/>
      <c r="E20" s="98" t="s">
        <v>72</v>
      </c>
      <c r="F20" s="99"/>
      <c r="G20" s="18">
        <v>59</v>
      </c>
      <c r="H20" s="18"/>
      <c r="I20" s="23"/>
      <c r="J20" s="24">
        <v>59</v>
      </c>
      <c r="K20" s="25" t="s">
        <v>100</v>
      </c>
    </row>
    <row r="21" spans="2:11" ht="20" customHeight="1">
      <c r="B21" s="16"/>
      <c r="C21" s="17"/>
      <c r="D21" s="96"/>
      <c r="E21" s="100"/>
      <c r="F21" s="101"/>
      <c r="G21" s="51">
        <v>264</v>
      </c>
      <c r="H21" s="51">
        <v>264</v>
      </c>
      <c r="I21" s="52"/>
      <c r="J21" s="53"/>
      <c r="K21" s="54" t="s">
        <v>98</v>
      </c>
    </row>
    <row r="22" spans="2:11" ht="20" customHeight="1">
      <c r="B22" s="16"/>
      <c r="C22" s="17"/>
      <c r="D22" s="96"/>
      <c r="E22" s="100"/>
      <c r="F22" s="101"/>
      <c r="G22" s="18">
        <v>136</v>
      </c>
      <c r="H22" s="18">
        <v>136</v>
      </c>
      <c r="I22" s="23"/>
      <c r="J22" s="24"/>
      <c r="K22" s="25" t="s">
        <v>103</v>
      </c>
    </row>
    <row r="23" spans="2:11" ht="20" customHeight="1">
      <c r="B23" s="16"/>
      <c r="C23" s="17"/>
      <c r="D23" s="96"/>
      <c r="E23" s="100"/>
      <c r="F23" s="101"/>
      <c r="G23" s="18">
        <v>21</v>
      </c>
      <c r="H23" s="18">
        <v>21</v>
      </c>
      <c r="I23" s="23"/>
      <c r="J23" s="24"/>
      <c r="K23" s="25" t="s">
        <v>101</v>
      </c>
    </row>
    <row r="24" spans="2:11" ht="20" customHeight="1">
      <c r="B24" s="16"/>
      <c r="C24" s="17"/>
      <c r="D24" s="96"/>
      <c r="E24" s="100"/>
      <c r="F24" s="101"/>
      <c r="G24" s="51">
        <v>140</v>
      </c>
      <c r="H24" s="51">
        <v>140</v>
      </c>
      <c r="I24" s="52"/>
      <c r="J24" s="53"/>
      <c r="K24" s="54" t="s">
        <v>102</v>
      </c>
    </row>
    <row r="25" spans="2:11" ht="20" customHeight="1">
      <c r="B25" s="16"/>
      <c r="C25" s="17"/>
      <c r="D25" s="96"/>
      <c r="E25" s="100"/>
      <c r="F25" s="101"/>
      <c r="G25" s="18">
        <v>50.71</v>
      </c>
      <c r="H25" s="18">
        <v>50.71</v>
      </c>
      <c r="I25" s="23"/>
      <c r="J25" s="24"/>
      <c r="K25" s="25" t="s">
        <v>105</v>
      </c>
    </row>
    <row r="26" spans="2:11" ht="20" customHeight="1">
      <c r="B26" s="16"/>
      <c r="C26" s="17"/>
      <c r="D26" s="96"/>
      <c r="E26" s="100"/>
      <c r="F26" s="101"/>
      <c r="G26" s="51">
        <v>252.82</v>
      </c>
      <c r="H26" s="51">
        <v>252.82</v>
      </c>
      <c r="I26" s="52"/>
      <c r="J26" s="53"/>
      <c r="K26" s="54" t="s">
        <v>106</v>
      </c>
    </row>
    <row r="27" spans="2:11" ht="20" customHeight="1">
      <c r="B27" s="16"/>
      <c r="C27" s="17"/>
      <c r="D27" s="96"/>
      <c r="E27" s="100"/>
      <c r="F27" s="101"/>
      <c r="G27" s="51">
        <v>133</v>
      </c>
      <c r="H27" s="51">
        <v>133</v>
      </c>
      <c r="I27" s="52"/>
      <c r="J27" s="53"/>
      <c r="K27" s="54" t="s">
        <v>104</v>
      </c>
    </row>
    <row r="28" spans="2:11" ht="20" customHeight="1">
      <c r="B28" s="117">
        <v>4</v>
      </c>
      <c r="C28" s="118"/>
      <c r="D28" s="96"/>
      <c r="E28" s="102"/>
      <c r="F28" s="103"/>
      <c r="G28" s="18"/>
      <c r="H28" s="18"/>
      <c r="I28" s="105"/>
      <c r="J28" s="106"/>
      <c r="K28" s="25"/>
    </row>
    <row r="29" spans="2:11" ht="20" customHeight="1">
      <c r="B29" s="117">
        <v>5</v>
      </c>
      <c r="C29" s="118"/>
      <c r="D29" s="95" t="s">
        <v>39</v>
      </c>
      <c r="E29" s="104" t="s">
        <v>73</v>
      </c>
      <c r="F29" s="104"/>
      <c r="G29" s="18">
        <v>260</v>
      </c>
      <c r="H29" s="18"/>
      <c r="I29" s="105">
        <v>260</v>
      </c>
      <c r="J29" s="106"/>
      <c r="K29" s="25" t="s">
        <v>88</v>
      </c>
    </row>
    <row r="30" spans="2:11" ht="20" customHeight="1">
      <c r="B30" s="117">
        <v>6</v>
      </c>
      <c r="C30" s="118"/>
      <c r="D30" s="96"/>
      <c r="E30" s="104" t="s">
        <v>97</v>
      </c>
      <c r="F30" s="104"/>
      <c r="G30" s="18">
        <v>53.1</v>
      </c>
      <c r="H30" s="18"/>
      <c r="I30" s="105">
        <v>53.1</v>
      </c>
      <c r="J30" s="106"/>
      <c r="K30" s="25" t="s">
        <v>89</v>
      </c>
    </row>
    <row r="31" spans="2:11" ht="20" customHeight="1">
      <c r="B31" s="117">
        <v>7</v>
      </c>
      <c r="C31" s="118"/>
      <c r="D31" s="97"/>
      <c r="E31" s="104"/>
      <c r="F31" s="104"/>
      <c r="G31" s="18"/>
      <c r="H31" s="18"/>
      <c r="I31" s="105"/>
      <c r="J31" s="106"/>
      <c r="K31" s="25"/>
    </row>
    <row r="32" spans="2:11" ht="20" customHeight="1">
      <c r="B32" s="90" t="s">
        <v>41</v>
      </c>
      <c r="C32" s="91"/>
      <c r="D32" s="91"/>
      <c r="E32" s="91"/>
      <c r="F32" s="92"/>
      <c r="G32" s="19">
        <f>SUM(G11:G31)</f>
        <v>3675.9500000000003</v>
      </c>
      <c r="H32" s="19">
        <f>SUM(H11:H31)</f>
        <v>3303.8500000000004</v>
      </c>
      <c r="I32" s="93">
        <f>SUM(I11:J31)</f>
        <v>372.1</v>
      </c>
      <c r="J32" s="94"/>
      <c r="K32" s="26"/>
    </row>
    <row r="33" spans="1:11" ht="20" customHeight="1">
      <c r="B33" s="7"/>
      <c r="C33" s="7"/>
      <c r="D33" s="7"/>
      <c r="E33" s="7"/>
      <c r="F33" s="7"/>
      <c r="G33" s="7"/>
      <c r="H33" s="7"/>
      <c r="I33" s="7"/>
      <c r="J33" s="27"/>
      <c r="K33" s="7"/>
    </row>
    <row r="34" spans="1:11" ht="20" customHeight="1">
      <c r="B34" s="115" t="s">
        <v>65</v>
      </c>
      <c r="C34" s="115"/>
      <c r="D34" s="115"/>
      <c r="E34" s="115"/>
      <c r="F34" s="115"/>
      <c r="G34" s="115" t="s">
        <v>74</v>
      </c>
      <c r="H34" s="115"/>
      <c r="I34" s="115"/>
      <c r="J34" s="115"/>
      <c r="K34" s="15" t="s">
        <v>75</v>
      </c>
    </row>
    <row r="35" spans="1:11" ht="20" customHeight="1">
      <c r="B35" s="116">
        <f>H32</f>
        <v>3303.8500000000004</v>
      </c>
      <c r="C35" s="116"/>
      <c r="D35" s="116"/>
      <c r="E35" s="116"/>
      <c r="F35" s="116"/>
      <c r="G35" s="116">
        <f>I32</f>
        <v>372.1</v>
      </c>
      <c r="H35" s="116"/>
      <c r="I35" s="116"/>
      <c r="J35" s="116"/>
      <c r="K35" s="28">
        <f>SUM(B35:J35)</f>
        <v>3675.9500000000003</v>
      </c>
    </row>
    <row r="36" spans="1:11" ht="20" customHeight="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20" customHeight="1">
      <c r="B37" s="7" t="s">
        <v>76</v>
      </c>
      <c r="C37" s="7"/>
      <c r="D37" s="7" t="s">
        <v>77</v>
      </c>
      <c r="E37" s="7"/>
      <c r="F37" s="7" t="s">
        <v>48</v>
      </c>
      <c r="G37" s="7" t="s">
        <v>78</v>
      </c>
      <c r="H37" s="7"/>
      <c r="I37" s="7"/>
      <c r="J37" s="7" t="s">
        <v>50</v>
      </c>
      <c r="K37" s="7"/>
    </row>
    <row r="40" spans="1:11" ht="17">
      <c r="A40" s="81" t="s">
        <v>79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2" spans="1:11" ht="20" customHeight="1">
      <c r="B42" s="3"/>
      <c r="C42" s="4"/>
      <c r="D42" s="5" t="s">
        <v>52</v>
      </c>
      <c r="E42" s="5"/>
      <c r="F42" s="113" t="str">
        <f>F5</f>
        <v>郭燕雷</v>
      </c>
      <c r="G42" s="113"/>
      <c r="H42" s="5" t="s">
        <v>54</v>
      </c>
      <c r="I42" s="4"/>
      <c r="J42" s="113" t="str">
        <f>J5</f>
        <v>经理</v>
      </c>
      <c r="K42" s="114"/>
    </row>
    <row r="43" spans="1:11" ht="20" customHeight="1">
      <c r="B43" s="6"/>
      <c r="C43" s="7"/>
      <c r="D43" s="8" t="s">
        <v>56</v>
      </c>
      <c r="E43" s="8"/>
      <c r="F43" s="107" t="s">
        <v>90</v>
      </c>
      <c r="G43" s="107"/>
      <c r="H43" s="8" t="s">
        <v>57</v>
      </c>
      <c r="I43" s="7"/>
      <c r="J43" s="107" t="s">
        <v>58</v>
      </c>
      <c r="K43" s="109"/>
    </row>
    <row r="44" spans="1:11" ht="20" customHeight="1">
      <c r="B44" s="6"/>
      <c r="C44" s="7"/>
      <c r="D44" s="8" t="s">
        <v>59</v>
      </c>
      <c r="E44" s="8"/>
      <c r="F44" s="107" t="s">
        <v>91</v>
      </c>
      <c r="G44" s="107"/>
      <c r="H44" s="8" t="s">
        <v>60</v>
      </c>
      <c r="I44" s="7"/>
      <c r="J44" s="108" t="s">
        <v>92</v>
      </c>
      <c r="K44" s="109"/>
    </row>
    <row r="45" spans="1:11" ht="20" customHeight="1">
      <c r="B45" s="9"/>
      <c r="C45" s="10"/>
      <c r="D45" s="11"/>
      <c r="E45" s="11"/>
      <c r="F45" s="12"/>
      <c r="G45" s="12"/>
      <c r="H45" s="11" t="s">
        <v>61</v>
      </c>
      <c r="I45" s="10"/>
      <c r="J45" s="110" t="s">
        <v>93</v>
      </c>
      <c r="K45" s="111"/>
    </row>
    <row r="46" spans="1:11" ht="20" customHeight="1"/>
    <row r="47" spans="1:11" ht="20" customHeight="1">
      <c r="B47" s="104"/>
      <c r="C47" s="104"/>
      <c r="D47" s="20" t="s">
        <v>80</v>
      </c>
      <c r="E47" s="104" t="s">
        <v>81</v>
      </c>
      <c r="F47" s="104"/>
      <c r="G47" s="18" t="s">
        <v>82</v>
      </c>
      <c r="H47" s="18" t="s">
        <v>83</v>
      </c>
      <c r="I47" s="112" t="s">
        <v>41</v>
      </c>
      <c r="J47" s="112"/>
      <c r="K47" s="29" t="s">
        <v>67</v>
      </c>
    </row>
    <row r="48" spans="1:11" ht="20" customHeight="1">
      <c r="B48" s="104">
        <v>1</v>
      </c>
      <c r="C48" s="104"/>
      <c r="D48" s="21" t="s">
        <v>94</v>
      </c>
      <c r="E48" s="104" t="s">
        <v>95</v>
      </c>
      <c r="F48" s="104"/>
      <c r="G48" s="18">
        <v>100</v>
      </c>
      <c r="H48" s="18">
        <v>3</v>
      </c>
      <c r="I48" s="105">
        <f>G48*H48</f>
        <v>300</v>
      </c>
      <c r="J48" s="106"/>
      <c r="K48" s="30"/>
    </row>
    <row r="49" spans="2:11" ht="20" customHeight="1">
      <c r="B49" s="104">
        <v>2</v>
      </c>
      <c r="C49" s="104"/>
      <c r="D49" s="21" t="s">
        <v>94</v>
      </c>
      <c r="E49" s="104" t="s">
        <v>96</v>
      </c>
      <c r="F49" s="104"/>
      <c r="G49" s="18">
        <v>100</v>
      </c>
      <c r="H49" s="18">
        <v>5</v>
      </c>
      <c r="I49" s="105">
        <f>G49*H49</f>
        <v>500</v>
      </c>
      <c r="J49" s="106"/>
      <c r="K49" s="30"/>
    </row>
    <row r="50" spans="2:11" ht="20" customHeight="1">
      <c r="B50" s="90" t="s">
        <v>41</v>
      </c>
      <c r="C50" s="91"/>
      <c r="D50" s="91"/>
      <c r="E50" s="91"/>
      <c r="F50" s="92"/>
      <c r="G50" s="19"/>
      <c r="H50" s="19">
        <f>SUM(H33:H49)</f>
        <v>8</v>
      </c>
      <c r="I50" s="93">
        <f>SUM(I48:J49)</f>
        <v>800</v>
      </c>
      <c r="J50" s="94"/>
      <c r="K50" s="26"/>
    </row>
    <row r="51" spans="2:11" ht="20" customHeight="1">
      <c r="B51" s="7" t="s">
        <v>76</v>
      </c>
      <c r="C51" s="7"/>
      <c r="D51" s="7"/>
      <c r="E51" s="7"/>
      <c r="F51" s="7" t="s">
        <v>48</v>
      </c>
      <c r="G51" s="7" t="s">
        <v>78</v>
      </c>
      <c r="H51" s="7"/>
      <c r="I51" s="7"/>
      <c r="J51" s="7" t="s">
        <v>50</v>
      </c>
      <c r="K51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17:C17"/>
    <mergeCell ref="I17:J17"/>
    <mergeCell ref="B28:C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J45:K45"/>
    <mergeCell ref="B47:C47"/>
    <mergeCell ref="E47:F47"/>
    <mergeCell ref="I47:J47"/>
    <mergeCell ref="A40:K40"/>
    <mergeCell ref="F42:G42"/>
    <mergeCell ref="J42:K42"/>
    <mergeCell ref="F43:G43"/>
    <mergeCell ref="J43:K43"/>
    <mergeCell ref="B50:F50"/>
    <mergeCell ref="I50:J50"/>
    <mergeCell ref="D11:D28"/>
    <mergeCell ref="D29:D31"/>
    <mergeCell ref="E20:F28"/>
    <mergeCell ref="E17:F19"/>
    <mergeCell ref="E15:F16"/>
    <mergeCell ref="E11:F14"/>
    <mergeCell ref="B48:C48"/>
    <mergeCell ref="E48:F48"/>
    <mergeCell ref="I48:J48"/>
    <mergeCell ref="B49:C49"/>
    <mergeCell ref="E49:F49"/>
    <mergeCell ref="I49:J49"/>
    <mergeCell ref="F44:G44"/>
    <mergeCell ref="J44:K44"/>
  </mergeCells>
  <phoneticPr fontId="12" type="noConversion"/>
  <pageMargins left="0.69930555555555596" right="0.69930555555555596" top="0.75" bottom="0.75" header="0.3" footer="0.3"/>
  <pageSetup paperSize="9" scale="7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2019-05-27T07:18:00Z</cp:lastPrinted>
  <dcterms:created xsi:type="dcterms:W3CDTF">2014-04-15T08:52:00Z</dcterms:created>
  <dcterms:modified xsi:type="dcterms:W3CDTF">2025-06-17T08:43:46Z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