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报价单-地接社" sheetId="1" r:id="rId1"/>
  </sheets>
  <definedNames>
    <definedName name="_xlnm.Print_Area" localSheetId="0">'报价单-地接社'!$A$1:$G$33</definedName>
    <definedName name="_xlnm.Print_Titles" localSheetId="0">'报价单-地接社'!$9:$9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<sst xmlns="http://schemas.openxmlformats.org/spreadsheetml/2006/main" count="50" uniqueCount="47">
  <si>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先声再明会务服务报价单-地接社</t>
  </si>
  <si>
    <t>项目名称：6.14再明张森江西吉安会PUR2405070</t>
  </si>
  <si>
    <t>供应商:</t>
  </si>
  <si>
    <t>康辉集团北京国际会议展览有限公司</t>
  </si>
  <si>
    <t>活动时间：6.14-6.16</t>
  </si>
  <si>
    <t>联络人:</t>
  </si>
  <si>
    <t>王凤雨</t>
  </si>
  <si>
    <t>活动地点：井冈上</t>
  </si>
  <si>
    <t>手机:</t>
  </si>
  <si>
    <t>15210370021</t>
  </si>
  <si>
    <t>实际参加人数：9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</si>
  <si>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</si>
  <si>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</si>
  <si>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</si>
  <si>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</si>
  <si>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</si>
  <si>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</si>
  <si>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</si>
  <si>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</si>
  <si>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</si>
  <si>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</si>
  <si>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</si>
  <si>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餐饮</t>
  </si>
  <si>
    <t>6/14晚餐</t>
  </si>
  <si>
    <t>按照实际发生结算</t>
  </si>
  <si>
    <t>6/15午、晚餐</t>
  </si>
  <si>
    <t>交通</t>
  </si>
  <si>
    <t>6/14接机</t>
  </si>
  <si>
    <t>5座帕萨特或同级</t>
  </si>
  <si>
    <t>6/15外出晚餐（含等待）</t>
  </si>
  <si>
    <t>6/16送机</t>
  </si>
  <si>
    <t>陪同人员</t>
  </si>
  <si>
    <t>6/14-16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</si>
  <si>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</si>
  <si>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</si>
  <si>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大交通</t>
  </si>
  <si>
    <t>机票</t>
  </si>
  <si>
    <t>七折预估，以实际使用结算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</si>
  <si>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</si>
  <si>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</si>
  <si>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</si>
  <si>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</si>
  <si>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</si>
  <si>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</si>
  <si>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</si>
  <si>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</si>
  <si>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机票单价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</si>
</sst>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color theme="0"/>
      <name val="微软雅黑"/>
      <charset val="134"/>
    </font>
    <font>
      <sz val="9"/>
      <name val="宋体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9" borderId="3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35" applyNumberFormat="0" applyAlignment="0" applyProtection="0">
      <alignment vertical="center"/>
    </xf>
    <xf numFmtId="0" fontId="24" fillId="11" borderId="36" applyNumberFormat="0" applyAlignment="0" applyProtection="0">
      <alignment vertical="center"/>
    </xf>
    <xf numFmtId="0" fontId="25" fillId="11" borderId="35" applyNumberFormat="0" applyAlignment="0" applyProtection="0">
      <alignment vertical="center"/>
    </xf>
    <xf numFmtId="0" fontId="26" fillId="12" borderId="37" applyNumberFormat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right" vertical="center" wrapText="1"/>
    </xf>
    <xf numFmtId="0" fontId="8" fillId="5" borderId="9" xfId="0" applyFont="1" applyFill="1" applyBorder="1" applyAlignment="1">
      <alignment horizontal="right" vertical="center" wrapText="1"/>
    </xf>
    <xf numFmtId="0" fontId="8" fillId="5" borderId="10" xfId="0" applyFont="1" applyFill="1" applyBorder="1" applyAlignment="1">
      <alignment horizontal="right" vertical="center" wrapText="1"/>
    </xf>
    <xf numFmtId="0" fontId="2" fillId="5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9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/>
    </xf>
    <xf numFmtId="9" fontId="3" fillId="2" borderId="25" xfId="0" applyNumberFormat="1" applyFont="1" applyFill="1" applyBorder="1" applyAlignment="1">
      <alignment horizontal="center" vertical="center"/>
    </xf>
    <xf numFmtId="9" fontId="3" fillId="2" borderId="26" xfId="0" applyNumberFormat="1" applyFont="1" applyFill="1" applyBorder="1" applyAlignment="1">
      <alignment horizontal="center" vertical="center"/>
    </xf>
    <xf numFmtId="9" fontId="3" fillId="2" borderId="27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/>
    </xf>
    <xf numFmtId="10" fontId="3" fillId="2" borderId="25" xfId="0" applyNumberFormat="1" applyFont="1" applyFill="1" applyBorder="1" applyAlignment="1">
      <alignment horizontal="center" vertical="center"/>
    </xf>
    <xf numFmtId="10" fontId="3" fillId="2" borderId="26" xfId="0" applyNumberFormat="1" applyFont="1" applyFill="1" applyBorder="1" applyAlignment="1">
      <alignment horizontal="center" vertical="center"/>
    </xf>
    <xf numFmtId="10" fontId="3" fillId="2" borderId="27" xfId="0" applyNumberFormat="1" applyFont="1" applyFill="1" applyBorder="1" applyAlignment="1">
      <alignment horizontal="center" vertical="center"/>
    </xf>
    <xf numFmtId="176" fontId="2" fillId="0" borderId="28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right" vertical="center" wrapText="1"/>
    </xf>
    <xf numFmtId="0" fontId="3" fillId="4" borderId="9" xfId="0" applyFont="1" applyFill="1" applyBorder="1" applyAlignment="1">
      <alignment horizontal="right" vertical="center" wrapText="1"/>
    </xf>
    <xf numFmtId="177" fontId="3" fillId="7" borderId="29" xfId="0" applyNumberFormat="1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right" vertical="center" wrapText="1"/>
    </xf>
    <xf numFmtId="0" fontId="11" fillId="4" borderId="31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3" fillId="8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95251</xdr:colOff>
      <xdr:row>0</xdr:row>
      <xdr:rowOff>127000</xdr:rowOff>
    </xdr:from>
    <xdr:ext cx="1822279" cy="372892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1815" cy="3727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34"/>
  <sheetViews>
    <sheetView tabSelected="1" zoomScale="104" zoomScaleNormal="104" workbookViewId="0">
      <selection activeCell="H22" sqref="H22"/>
    </sheetView>
  </sheetViews>
  <sheetFormatPr defaultColWidth="9" defaultRowHeight="13.2" outlineLevelCol="6"/>
  <cols>
    <col min="1" max="1" width="13" style="5" customWidth="1"/>
    <col min="2" max="2" width="41.75" style="5" customWidth="1"/>
    <col min="3" max="3" width="23.875" style="6" customWidth="1"/>
    <col min="4" max="6" width="9.625" style="7" customWidth="1"/>
    <col min="7" max="7" width="20.25" style="7" customWidth="1"/>
    <col min="8" max="16384" width="9" style="5"/>
  </cols>
  <sheetData>
    <row r="1" s="1" customFormat="1" spans="1:4">
      <c r="A1" s="8"/>
      <c r="B1" s="8"/>
      <c r="C1" s="9"/>
      <c r="D1" s="10"/>
    </row>
    <row r="2" s="1" customFormat="1" spans="1:4">
      <c r="A2" s="8"/>
      <c r="B2" s="8"/>
      <c r="C2" s="9"/>
      <c r="D2" s="10"/>
    </row>
    <row r="3" s="1" customFormat="1" ht="51" customHeight="1" spans="1:7">
      <c r="A3" s="11" t="s">
        <v>0</v>
      </c>
      <c r="B3" s="11"/>
      <c r="C3" s="11"/>
      <c r="D3" s="11"/>
      <c r="E3" s="11"/>
      <c r="F3" s="11"/>
      <c r="G3" s="11"/>
    </row>
    <row r="4" s="2" customFormat="1" ht="17.25" customHeight="1" spans="1:5">
      <c r="A4" s="12" t="s">
        <v>1</v>
      </c>
      <c r="B4" s="12"/>
      <c r="C4" s="13"/>
      <c r="D4" s="12" t="s">
        <v>2</v>
      </c>
      <c r="E4" s="2" t="s">
        <v>3</v>
      </c>
    </row>
    <row r="5" s="2" customFormat="1" ht="17.25" customHeight="1" spans="1:5">
      <c r="A5" s="12" t="s">
        <v>4</v>
      </c>
      <c r="B5" s="12"/>
      <c r="C5" s="14"/>
      <c r="D5" s="12" t="s">
        <v>5</v>
      </c>
      <c r="E5" s="2" t="s">
        <v>6</v>
      </c>
    </row>
    <row r="6" s="2" customFormat="1" ht="17.25" customHeight="1" spans="1:5">
      <c r="A6" s="12" t="s">
        <v>7</v>
      </c>
      <c r="B6" s="12"/>
      <c r="C6" s="15"/>
      <c r="D6" s="12" t="s">
        <v>8</v>
      </c>
      <c r="E6" s="2" t="s">
        <v>9</v>
      </c>
    </row>
    <row r="7" s="2" customFormat="1" ht="17.25" customHeight="1" spans="1:5">
      <c r="A7" s="12" t="s">
        <v>10</v>
      </c>
      <c r="B7" s="12"/>
      <c r="C7" s="15"/>
      <c r="D7" s="16" t="s">
        <v>11</v>
      </c>
      <c r="E7" s="2" t="s">
        <v>12</v>
      </c>
    </row>
    <row r="8" s="3" customFormat="1" ht="12.15" spans="3:7">
      <c r="C8" s="17"/>
      <c r="D8" s="18"/>
      <c r="E8" s="18"/>
      <c r="F8" s="18"/>
      <c r="G8" s="18"/>
    </row>
    <row r="9" s="4" customFormat="1" ht="27.75" customHeight="1" spans="1:7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</row>
    <row r="10" s="4" customFormat="1" ht="21" customHeight="1" spans="1:7">
      <c r="A10" s="23" t="s">
        <v>19</v>
      </c>
      <c r="B10" s="24"/>
      <c r="C10" s="24"/>
      <c r="D10" s="24"/>
      <c r="E10" s="24"/>
      <c r="F10" s="24"/>
      <c r="G10" s="25"/>
    </row>
    <row r="11" s="3" customFormat="1" ht="21" customHeight="1" spans="1:7">
      <c r="A11" s="26" t="s">
        <v>20</v>
      </c>
      <c r="B11" s="27"/>
      <c r="C11" s="27"/>
      <c r="D11" s="27"/>
      <c r="E11" s="27"/>
      <c r="F11" s="28"/>
      <c r="G11" s="29">
        <v>0</v>
      </c>
    </row>
    <row r="12" s="4" customFormat="1" ht="18" customHeight="1" spans="1:7">
      <c r="A12" s="23" t="s">
        <v>21</v>
      </c>
      <c r="B12" s="24"/>
      <c r="C12" s="24"/>
      <c r="D12" s="24"/>
      <c r="E12" s="24"/>
      <c r="F12" s="24"/>
      <c r="G12" s="25"/>
    </row>
    <row r="13" s="3" customFormat="1" ht="18" customHeight="1" spans="1:7">
      <c r="A13" s="30" t="s">
        <v>22</v>
      </c>
      <c r="B13" s="31" t="s">
        <v>23</v>
      </c>
      <c r="C13" s="31" t="s">
        <v>24</v>
      </c>
      <c r="D13" s="32">
        <v>200</v>
      </c>
      <c r="E13" s="32">
        <v>9</v>
      </c>
      <c r="F13" s="32">
        <v>1</v>
      </c>
      <c r="G13" s="33">
        <f t="shared" ref="G13:G18" si="0">F13*E13*D13</f>
        <v>1800</v>
      </c>
    </row>
    <row r="14" s="3" customFormat="1" ht="18" customHeight="1" spans="1:7">
      <c r="A14" s="34"/>
      <c r="B14" s="31" t="s">
        <v>25</v>
      </c>
      <c r="C14" s="31" t="s">
        <v>24</v>
      </c>
      <c r="D14" s="32">
        <v>200</v>
      </c>
      <c r="E14" s="32">
        <v>9</v>
      </c>
      <c r="F14" s="32">
        <v>2</v>
      </c>
      <c r="G14" s="33">
        <f t="shared" si="0"/>
        <v>3600</v>
      </c>
    </row>
    <row r="15" s="3" customFormat="1" ht="18" customHeight="1" spans="1:7">
      <c r="A15" s="30" t="s">
        <v>26</v>
      </c>
      <c r="B15" s="31" t="s">
        <v>27</v>
      </c>
      <c r="C15" s="31" t="s">
        <v>28</v>
      </c>
      <c r="D15" s="32">
        <v>400</v>
      </c>
      <c r="E15" s="32">
        <v>9</v>
      </c>
      <c r="F15" s="32">
        <v>1</v>
      </c>
      <c r="G15" s="33">
        <f t="shared" si="0"/>
        <v>3600</v>
      </c>
    </row>
    <row r="16" s="3" customFormat="1" ht="18" customHeight="1" spans="1:7">
      <c r="A16" s="34"/>
      <c r="B16" s="31" t="s">
        <v>29</v>
      </c>
      <c r="C16" s="31" t="s">
        <v>28</v>
      </c>
      <c r="D16" s="32">
        <v>400</v>
      </c>
      <c r="E16" s="32">
        <v>9</v>
      </c>
      <c r="F16" s="32">
        <v>1</v>
      </c>
      <c r="G16" s="33">
        <f t="shared" si="0"/>
        <v>3600</v>
      </c>
    </row>
    <row r="17" s="3" customFormat="1" ht="18" customHeight="1" spans="1:7">
      <c r="A17" s="34"/>
      <c r="B17" s="31" t="s">
        <v>30</v>
      </c>
      <c r="C17" s="31" t="s">
        <v>28</v>
      </c>
      <c r="D17" s="32">
        <v>400</v>
      </c>
      <c r="E17" s="32">
        <v>9</v>
      </c>
      <c r="F17" s="32">
        <v>1</v>
      </c>
      <c r="G17" s="33">
        <f t="shared" si="0"/>
        <v>3600</v>
      </c>
    </row>
    <row r="18" s="3" customFormat="1" ht="18" customHeight="1" spans="1:7">
      <c r="A18" s="30" t="s">
        <v>31</v>
      </c>
      <c r="B18" s="35"/>
      <c r="C18" s="31" t="s">
        <v>32</v>
      </c>
      <c r="D18" s="36">
        <v>400</v>
      </c>
      <c r="E18" s="36">
        <v>1</v>
      </c>
      <c r="F18" s="36">
        <v>3</v>
      </c>
      <c r="G18" s="37">
        <f t="shared" si="0"/>
        <v>1200</v>
      </c>
    </row>
    <row r="19" s="3" customFormat="1" ht="17.25" customHeight="1" spans="1:7">
      <c r="A19" s="38" t="s">
        <v>33</v>
      </c>
      <c r="B19" s="39"/>
      <c r="C19" s="39"/>
      <c r="D19" s="39"/>
      <c r="E19" s="39"/>
      <c r="F19" s="39"/>
      <c r="G19" s="40">
        <f>SUM(G13:G18)</f>
        <v>17400</v>
      </c>
    </row>
    <row r="20" s="4" customFormat="1" ht="17.25" customHeight="1" spans="1:7">
      <c r="A20" s="23" t="s">
        <v>34</v>
      </c>
      <c r="B20" s="24"/>
      <c r="C20" s="24"/>
      <c r="D20" s="24"/>
      <c r="E20" s="24"/>
      <c r="F20" s="24"/>
      <c r="G20" s="25"/>
    </row>
    <row r="21" s="3" customFormat="1" ht="17.25" customHeight="1" spans="1:7">
      <c r="A21" s="41"/>
      <c r="G21" s="42"/>
    </row>
    <row r="22" s="3" customFormat="1" ht="17.25" customHeight="1" spans="1:7">
      <c r="A22" s="43" t="s">
        <v>35</v>
      </c>
      <c r="B22" s="44" t="s">
        <v>36</v>
      </c>
      <c r="C22" s="45" t="s">
        <v>37</v>
      </c>
      <c r="D22" s="46">
        <v>1400</v>
      </c>
      <c r="E22" s="46">
        <v>6</v>
      </c>
      <c r="F22" s="46">
        <v>1</v>
      </c>
      <c r="G22" s="37">
        <f>F22*E22*D22</f>
        <v>8400</v>
      </c>
    </row>
    <row r="23" s="3" customFormat="1" ht="17.25" customHeight="1" spans="1:7">
      <c r="A23" s="38" t="s">
        <v>38</v>
      </c>
      <c r="B23" s="39"/>
      <c r="C23" s="39"/>
      <c r="D23" s="39"/>
      <c r="E23" s="39"/>
      <c r="F23" s="39"/>
      <c r="G23" s="40">
        <f>SUM(G22:G22)</f>
        <v>8400</v>
      </c>
    </row>
    <row r="24" s="4" customFormat="1" ht="17.25" customHeight="1" spans="1:7">
      <c r="A24" s="23" t="s">
        <v>39</v>
      </c>
      <c r="B24" s="24"/>
      <c r="C24" s="24"/>
      <c r="D24" s="24"/>
      <c r="E24" s="24"/>
      <c r="F24" s="24"/>
      <c r="G24" s="25"/>
    </row>
    <row r="25" s="3" customFormat="1" ht="17.25" customHeight="1" spans="1:7">
      <c r="A25" s="47" t="s">
        <v>40</v>
      </c>
      <c r="B25" s="48"/>
      <c r="C25" s="49">
        <v>0.06</v>
      </c>
      <c r="D25" s="50"/>
      <c r="E25" s="50"/>
      <c r="F25" s="51"/>
      <c r="G25" s="52">
        <f>(G19+G23+G11)*C25</f>
        <v>1548</v>
      </c>
    </row>
    <row r="26" s="3" customFormat="1" ht="21" customHeight="1" spans="1:7">
      <c r="A26" s="53" t="s">
        <v>41</v>
      </c>
      <c r="B26" s="27"/>
      <c r="C26" s="27"/>
      <c r="D26" s="27"/>
      <c r="E26" s="27"/>
      <c r="F26" s="28"/>
      <c r="G26" s="29">
        <f>G19+G23+G25+G11</f>
        <v>27348</v>
      </c>
    </row>
    <row r="27" s="4" customFormat="1" ht="17.25" customHeight="1" spans="1:7">
      <c r="A27" s="54" t="s">
        <v>42</v>
      </c>
      <c r="B27" s="55"/>
      <c r="C27" s="55"/>
      <c r="D27" s="55"/>
      <c r="E27" s="55"/>
      <c r="F27" s="55"/>
      <c r="G27" s="56"/>
    </row>
    <row r="28" s="3" customFormat="1" ht="17.25" customHeight="1" spans="1:7">
      <c r="A28" s="57" t="s">
        <v>43</v>
      </c>
      <c r="B28" s="58"/>
      <c r="C28" s="59">
        <v>0.06</v>
      </c>
      <c r="D28" s="60"/>
      <c r="E28" s="60"/>
      <c r="F28" s="61"/>
      <c r="G28" s="62">
        <f>G26*C28</f>
        <v>1640.88</v>
      </c>
    </row>
    <row r="29" s="3" customFormat="1" ht="17.25" customHeight="1" spans="1:7">
      <c r="A29" s="63" t="s">
        <v>44</v>
      </c>
      <c r="B29" s="64"/>
      <c r="C29" s="64"/>
      <c r="D29" s="64"/>
      <c r="E29" s="64"/>
      <c r="F29" s="64"/>
      <c r="G29" s="65">
        <f>G26+G28</f>
        <v>28988.88</v>
      </c>
    </row>
    <row r="30" s="3" customFormat="1" ht="17.25" customHeight="1" spans="1:7">
      <c r="A30" s="66" t="s">
        <v>45</v>
      </c>
      <c r="B30" s="67"/>
      <c r="C30" s="67"/>
      <c r="D30" s="67"/>
      <c r="E30" s="67"/>
      <c r="F30" s="67"/>
      <c r="G30" s="65">
        <f>G29/9</f>
        <v>3220.98666666667</v>
      </c>
    </row>
    <row r="31" s="3" customFormat="1" spans="1:7">
      <c r="A31" s="5"/>
      <c r="B31" s="5"/>
      <c r="C31" s="5"/>
      <c r="D31" s="5"/>
      <c r="E31" s="5"/>
      <c r="F31" s="5"/>
      <c r="G31" s="5"/>
    </row>
    <row r="32" s="3" customFormat="1" ht="12.75" customHeight="1" spans="1:7">
      <c r="A32" s="68"/>
      <c r="B32" s="68"/>
      <c r="C32" s="68"/>
      <c r="D32" s="68"/>
      <c r="E32" s="68"/>
      <c r="F32" s="68"/>
      <c r="G32" s="68"/>
    </row>
    <row r="33" s="3" customFormat="1" ht="11.4" spans="1:7">
      <c r="A33" s="68"/>
      <c r="B33" s="68"/>
      <c r="C33" s="68"/>
      <c r="D33" s="68"/>
      <c r="E33" s="68"/>
      <c r="F33" s="68"/>
      <c r="G33" s="68"/>
    </row>
    <row r="34" spans="2:3">
      <c r="B34" s="69" t="s">
        <v>46</v>
      </c>
      <c r="C34" s="70">
        <f>550+940</f>
        <v>1490</v>
      </c>
    </row>
  </sheetData>
  <mergeCells count="24">
    <mergeCell ref="A3:G3"/>
    <mergeCell ref="A4:B4"/>
    <mergeCell ref="A5:B5"/>
    <mergeCell ref="A6:B6"/>
    <mergeCell ref="A7:B7"/>
    <mergeCell ref="A9:B9"/>
    <mergeCell ref="A10:G10"/>
    <mergeCell ref="A11:F11"/>
    <mergeCell ref="A12:G12"/>
    <mergeCell ref="A19:F19"/>
    <mergeCell ref="A20:G20"/>
    <mergeCell ref="A23:F23"/>
    <mergeCell ref="A24:G24"/>
    <mergeCell ref="A25:B25"/>
    <mergeCell ref="C25:F25"/>
    <mergeCell ref="A26:F26"/>
    <mergeCell ref="A27:G27"/>
    <mergeCell ref="A28:B28"/>
    <mergeCell ref="C28:F28"/>
    <mergeCell ref="A29:F29"/>
    <mergeCell ref="A30:F30"/>
    <mergeCell ref="A13:A14"/>
    <mergeCell ref="A15:A17"/>
    <mergeCell ref="A32:G3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张柯然(Zhang Keran)</dc:creator>
  <cp:lastModifiedBy>果子儿</cp:lastModifiedBy>
  <dcterms:created xsi:type="dcterms:W3CDTF">2024-02-22T02:26:00Z</dcterms:created>
  <dcterms:modified xsi:type="dcterms:W3CDTF">2024-06-12T03:23:34Z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2DB9DBEEFA5A46868EE3661A28460C89_13</vt:lpwstr>
  </property>
  <property fmtid="{D5CDD505-2E9C-101B-9397-08002B2CF9AE}" pid="3" name="KSOProductBuildVer">
    <vt:lpwstr>2052-12.1.0.16929</vt:lpwstr>
  </property>
</Properties>
</file>