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 tabRatio="395"/>
  </bookViews>
  <sheets>
    <sheet name="结算-地接社" sheetId="18" r:id="rId1"/>
    <sheet name="结算-酒店" sheetId="19" r:id="rId2"/>
    <sheet name="分摊明细" sheetId="17" r:id="rId3"/>
  </sheets>
  <definedNames>
    <definedName name="_xlnm.Print_Area" localSheetId="1">'结算-酒店'!$A$1:$G$16</definedName>
    <definedName name="_xlnm.Print_Titles" localSheetId="0">'结算-地接社'!$9:$9</definedName>
    <definedName name="_xlnm.Print_Titles" localSheetId="1">'结算-酒店'!$9:$9</definedName>
  </definedNames>
  <calcPr calcId="144525"/>
</workbook>
</file>

<file path=xl/sharedStrings.xml><?xml version="1.0" encoding="utf-8"?>
<sst xmlns="http://schemas.openxmlformats.org/spreadsheetml/2006/main" count="115" uniqueCount="89">
  <si>
    <t>先声药业会务服务结算单-地接社</t>
  </si>
  <si>
    <t>项目名称：5.27黔东南苗族侗族自治州-杨逸雪PUR2304146</t>
  </si>
  <si>
    <r>
      <rPr>
        <b/>
        <sz val="10"/>
        <rFont val="宋体"/>
        <charset val="134"/>
      </rPr>
      <t>供应商</t>
    </r>
    <r>
      <rPr>
        <sz val="10"/>
        <rFont val="Arial"/>
        <charset val="134"/>
      </rPr>
      <t>:</t>
    </r>
  </si>
  <si>
    <t>康辉集团北京国际会议展览有限公司</t>
  </si>
  <si>
    <t>活动时间：5月27日</t>
  </si>
  <si>
    <r>
      <rPr>
        <b/>
        <sz val="10"/>
        <rFont val="宋体"/>
        <charset val="134"/>
      </rPr>
      <t>联络人</t>
    </r>
    <r>
      <rPr>
        <sz val="10"/>
        <rFont val="Arial"/>
        <charset val="134"/>
      </rPr>
      <t>:</t>
    </r>
  </si>
  <si>
    <t>王凤雨</t>
  </si>
  <si>
    <t>活动地点：黔东南苗族侗族自治州</t>
  </si>
  <si>
    <r>
      <rPr>
        <b/>
        <sz val="10"/>
        <rFont val="宋体"/>
        <charset val="134"/>
      </rPr>
      <t>手机</t>
    </r>
    <r>
      <rPr>
        <sz val="10"/>
        <rFont val="Arial"/>
        <charset val="134"/>
      </rPr>
      <t>:</t>
    </r>
  </si>
  <si>
    <t>15210370021</t>
  </si>
  <si>
    <t>实际参加人数：35</t>
  </si>
  <si>
    <r>
      <rPr>
        <b/>
        <sz val="10"/>
        <rFont val="宋体"/>
        <charset val="134"/>
      </rPr>
      <t>邮箱</t>
    </r>
    <r>
      <rPr>
        <sz val="10"/>
        <rFont val="Arial"/>
        <charset val="134"/>
      </rPr>
      <t xml:space="preserve">:
</t>
    </r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</si>
  <si>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</si>
  <si>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</si>
  <si>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</si>
  <si>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</si>
  <si>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</si>
  <si>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</si>
  <si>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</si>
  <si>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t>结算小计</t>
  </si>
  <si>
    <t>差异金额</t>
  </si>
  <si>
    <t>差异说明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</si>
  <si>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</si>
  <si>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</si>
  <si>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自采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</si>
  <si>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</si>
  <si>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</si>
  <si>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</si>
  <si>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小车</t>
  </si>
  <si>
    <t>客户打车</t>
  </si>
  <si>
    <t>高铁</t>
  </si>
  <si>
    <t>高铁票14859+退票费433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</si>
  <si>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</si>
  <si>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</si>
  <si>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晚餐</t>
  </si>
  <si>
    <t>5月27日晚餐</t>
  </si>
  <si>
    <t>1002+1264</t>
  </si>
  <si>
    <t>26号午餐</t>
  </si>
  <si>
    <t>26号接站午餐</t>
  </si>
  <si>
    <t>26号晚餐</t>
  </si>
  <si>
    <t>27号送站午餐</t>
  </si>
  <si>
    <t>酒水</t>
  </si>
  <si>
    <t>茶歇零食</t>
  </si>
  <si>
    <t>门型展架(套)</t>
  </si>
  <si>
    <t>1.2m*2m</t>
  </si>
  <si>
    <t>实际制作2m*0.8m</t>
  </si>
  <si>
    <t>横幅</t>
  </si>
  <si>
    <t>新增制作物</t>
  </si>
  <si>
    <t>海报打印</t>
  </si>
  <si>
    <t>讲台花（件）</t>
  </si>
  <si>
    <t>直径60cm</t>
  </si>
  <si>
    <t>日程/邀请（页）</t>
  </si>
  <si>
    <t>A4，157g铜版纸</t>
  </si>
  <si>
    <t>DA（页）</t>
  </si>
  <si>
    <t>串场</t>
  </si>
  <si>
    <t>普通A4彩印</t>
  </si>
  <si>
    <t>实际制作80g铜版纸160张</t>
  </si>
  <si>
    <t>席卡（张）</t>
  </si>
  <si>
    <t>250g铜版纸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</si>
  <si>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</si>
  <si>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</si>
  <si>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</si>
  <si>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</si>
  <si>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</si>
  <si>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</si>
  <si>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rFont val="Arial"/>
        <charset val="134"/>
      </rPr>
      <t xml:space="preserve"> </t>
    </r>
    <r>
      <rPr>
        <b/>
        <sz val="9"/>
        <rFont val="微软雅黑"/>
        <charset val="134"/>
      </rPr>
      <t>地接社费用人均</t>
    </r>
  </si>
  <si>
    <t>先声药业会务服务结算单-酒店</t>
  </si>
  <si>
    <t>项目名称：俞慧山6242321</t>
  </si>
  <si>
    <t>活动时间：2023年2月26-28日</t>
  </si>
  <si>
    <t>活动地点：海口香格里拉酒店</t>
  </si>
  <si>
    <t>实际参加人数：20</t>
  </si>
  <si>
    <t>会议</t>
  </si>
  <si>
    <t>用餐</t>
  </si>
  <si>
    <t>序号</t>
  </si>
  <si>
    <t>大区</t>
  </si>
  <si>
    <t>地区</t>
  </si>
  <si>
    <t>客户对接人</t>
  </si>
  <si>
    <t>对接人联系电话</t>
  </si>
  <si>
    <t>姓名*</t>
  </si>
  <si>
    <t>性别*</t>
  </si>
  <si>
    <t>医院*</t>
  </si>
  <si>
    <t>到达日期</t>
  </si>
  <si>
    <t>返回日期</t>
  </si>
  <si>
    <t>房间要求(单间/标间)</t>
  </si>
  <si>
    <t>住宿费用</t>
  </si>
  <si>
    <t>24日自助晚餐</t>
  </si>
  <si>
    <t>重庆接机/站费用</t>
  </si>
  <si>
    <t>送机/站费用</t>
  </si>
  <si>
    <t>南京市区用车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</si>
</sst>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0.00_);[Red]\(0.00\)"/>
    <numFmt numFmtId="178" formatCode="0.00;[Red]0.00"/>
    <numFmt numFmtId="179" formatCode="0.00_ "/>
  </numFmts>
  <fonts count="50">
    <font>
      <sz val="12"/>
      <name val="宋体"/>
      <charset val="134"/>
    </font>
    <font>
      <sz val="11"/>
      <name val="宋体"/>
      <charset val="134"/>
      <scheme val="minor"/>
    </font>
    <font>
      <b/>
      <sz val="11"/>
      <color indexed="10"/>
      <name val="微软雅黑"/>
      <charset val="134"/>
    </font>
    <font>
      <sz val="11"/>
      <color rgb="FF000000"/>
      <name val="微软雅黑"/>
      <charset val="134"/>
    </font>
    <font>
      <sz val="11"/>
      <name val="微软雅黑"/>
      <charset val="134"/>
    </font>
    <font>
      <sz val="11"/>
      <color indexed="8"/>
      <name val="微软雅黑"/>
      <charset val="134"/>
    </font>
    <font>
      <sz val="11"/>
      <color rgb="FFFF0000"/>
      <name val="微软雅黑"/>
      <charset val="134"/>
    </font>
    <font>
      <sz val="11"/>
      <color rgb="FF000000"/>
      <name val="Microsoft YaHei"/>
      <charset val="134"/>
    </font>
    <font>
      <strike/>
      <sz val="11"/>
      <color rgb="FF000000"/>
      <name val="微软雅黑"/>
      <charset val="134"/>
    </font>
    <font>
      <strike/>
      <sz val="11"/>
      <color rgb="FFFF0000"/>
      <name val="微软雅黑"/>
      <charset val="134"/>
    </font>
    <font>
      <strike/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sz val="11"/>
      <color rgb="FFFF0000"/>
      <name val="宋体"/>
      <charset val="134"/>
      <scheme val="minor"/>
    </font>
    <font>
      <strike/>
      <sz val="11"/>
      <color theme="1"/>
      <name val="宋体"/>
      <charset val="134"/>
      <scheme val="minor"/>
    </font>
    <font>
      <strike/>
      <sz val="11"/>
      <color rgb="FFFF0000"/>
      <name val="宋体"/>
      <charset val="134"/>
      <scheme val="minor"/>
    </font>
    <font>
      <strike/>
      <sz val="11"/>
      <name val="微软雅黑"/>
      <charset val="134"/>
    </font>
    <font>
      <sz val="9"/>
      <name val="Arial"/>
      <charset val="134"/>
    </font>
    <font>
      <b/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rgb="FFFF0000"/>
      <name val="Arial"/>
      <charset val="134"/>
    </font>
    <font>
      <b/>
      <sz val="9"/>
      <color theme="0"/>
      <name val="微软雅黑"/>
      <charset val="134"/>
    </font>
    <font>
      <sz val="10"/>
      <color theme="0"/>
      <name val="Arial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B4C7E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30" fillId="0" borderId="0" applyFont="0" applyFill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57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18" borderId="58" applyNumberFormat="0" applyFont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59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7" fillId="0" borderId="60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43" fillId="22" borderId="61" applyNumberFormat="0" applyAlignment="0" applyProtection="0">
      <alignment vertical="center"/>
    </xf>
    <xf numFmtId="0" fontId="44" fillId="22" borderId="57" applyNumberFormat="0" applyAlignment="0" applyProtection="0">
      <alignment vertical="center"/>
    </xf>
    <xf numFmtId="0" fontId="45" fillId="23" borderId="62" applyNumberFormat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46" fillId="0" borderId="63" applyNumberFormat="0" applyFill="0" applyAlignment="0" applyProtection="0">
      <alignment vertical="center"/>
    </xf>
    <xf numFmtId="0" fontId="47" fillId="0" borderId="64" applyNumberFormat="0" applyFill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92"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58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58" fontId="4" fillId="0" borderId="1" xfId="0" applyNumberFormat="1" applyFont="1" applyBorder="1" applyAlignment="1">
      <alignment horizontal="center" vertical="center"/>
    </xf>
    <xf numFmtId="58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58" fontId="4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58" fontId="4" fillId="0" borderId="3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58" fontId="10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58" fontId="10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58" fontId="15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8" fillId="3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vertical="center" wrapText="1"/>
    </xf>
    <xf numFmtId="0" fontId="18" fillId="3" borderId="0" xfId="0" applyFont="1" applyFill="1" applyAlignment="1">
      <alignment horizontal="left" vertical="center" wrapText="1"/>
    </xf>
    <xf numFmtId="0" fontId="19" fillId="3" borderId="0" xfId="0" applyFont="1" applyFill="1" applyAlignment="1">
      <alignment horizontal="right" vertical="top" wrapText="1"/>
    </xf>
    <xf numFmtId="0" fontId="20" fillId="3" borderId="0" xfId="0" applyFont="1" applyFill="1" applyAlignment="1">
      <alignment horizontal="center" vertical="center" wrapText="1"/>
    </xf>
    <xf numFmtId="0" fontId="21" fillId="3" borderId="0" xfId="0" applyFont="1" applyFill="1" applyAlignment="1">
      <alignment vertical="top"/>
    </xf>
    <xf numFmtId="0" fontId="18" fillId="3" borderId="0" xfId="0" applyFont="1" applyFill="1" applyAlignment="1">
      <alignment horizontal="left" vertical="top" wrapText="1"/>
    </xf>
    <xf numFmtId="0" fontId="19" fillId="3" borderId="0" xfId="0" applyFont="1" applyFill="1" applyAlignment="1">
      <alignment horizontal="left" vertical="top" wrapText="1"/>
    </xf>
    <xf numFmtId="0" fontId="19" fillId="3" borderId="0" xfId="0" applyFont="1" applyFill="1" applyAlignment="1">
      <alignment horizontal="left" vertical="top"/>
    </xf>
    <xf numFmtId="0" fontId="16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center" vertical="center"/>
    </xf>
    <xf numFmtId="0" fontId="22" fillId="5" borderId="7" xfId="0" applyFont="1" applyFill="1" applyBorder="1" applyAlignment="1">
      <alignment vertical="center" wrapText="1"/>
    </xf>
    <xf numFmtId="0" fontId="17" fillId="5" borderId="8" xfId="0" applyFont="1" applyFill="1" applyBorder="1" applyAlignment="1">
      <alignment vertical="center" wrapText="1"/>
    </xf>
    <xf numFmtId="0" fontId="22" fillId="5" borderId="9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left" vertical="center"/>
    </xf>
    <xf numFmtId="0" fontId="17" fillId="6" borderId="12" xfId="0" applyFont="1" applyFill="1" applyBorder="1" applyAlignment="1">
      <alignment horizontal="left" vertical="center"/>
    </xf>
    <xf numFmtId="0" fontId="17" fillId="6" borderId="13" xfId="0" applyFont="1" applyFill="1" applyBorder="1" applyAlignment="1">
      <alignment horizontal="left" vertical="center"/>
    </xf>
    <xf numFmtId="0" fontId="22" fillId="3" borderId="14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left" vertical="center" wrapText="1"/>
    </xf>
    <xf numFmtId="58" fontId="23" fillId="3" borderId="16" xfId="0" applyNumberFormat="1" applyFont="1" applyFill="1" applyBorder="1" applyAlignment="1">
      <alignment horizontal="left" vertical="center" wrapText="1"/>
    </xf>
    <xf numFmtId="0" fontId="24" fillId="0" borderId="16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22" fillId="3" borderId="18" xfId="0" applyFont="1" applyFill="1" applyBorder="1" applyAlignment="1">
      <alignment horizontal="center" vertical="center" wrapText="1"/>
    </xf>
    <xf numFmtId="0" fontId="23" fillId="3" borderId="19" xfId="0" applyFont="1" applyFill="1" applyBorder="1" applyAlignment="1">
      <alignment horizontal="left" vertical="center" wrapText="1"/>
    </xf>
    <xf numFmtId="0" fontId="24" fillId="7" borderId="16" xfId="0" applyFont="1" applyFill="1" applyBorder="1" applyAlignment="1">
      <alignment horizontal="center" vertical="center"/>
    </xf>
    <xf numFmtId="0" fontId="16" fillId="7" borderId="16" xfId="0" applyFont="1" applyFill="1" applyBorder="1" applyAlignment="1">
      <alignment horizontal="center" vertical="center"/>
    </xf>
    <xf numFmtId="0" fontId="23" fillId="7" borderId="16" xfId="0" applyFont="1" applyFill="1" applyBorder="1" applyAlignment="1">
      <alignment horizontal="left" vertical="center" wrapText="1"/>
    </xf>
    <xf numFmtId="0" fontId="16" fillId="7" borderId="17" xfId="0" applyFont="1" applyFill="1" applyBorder="1" applyAlignment="1">
      <alignment horizontal="center" vertical="center"/>
    </xf>
    <xf numFmtId="0" fontId="23" fillId="3" borderId="16" xfId="0" applyFont="1" applyFill="1" applyBorder="1" applyAlignment="1">
      <alignment horizontal="left" vertical="center" wrapText="1"/>
    </xf>
    <xf numFmtId="0" fontId="23" fillId="3" borderId="20" xfId="0" applyFont="1" applyFill="1" applyBorder="1" applyAlignment="1">
      <alignment horizontal="left" vertical="center" wrapText="1"/>
    </xf>
    <xf numFmtId="0" fontId="22" fillId="3" borderId="21" xfId="0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left" vertical="center" wrapText="1"/>
    </xf>
    <xf numFmtId="0" fontId="25" fillId="8" borderId="23" xfId="0" applyFont="1" applyFill="1" applyBorder="1" applyAlignment="1">
      <alignment horizontal="right" vertical="center" wrapText="1"/>
    </xf>
    <xf numFmtId="0" fontId="26" fillId="8" borderId="24" xfId="0" applyFont="1" applyFill="1" applyBorder="1" applyAlignment="1">
      <alignment horizontal="right" vertical="center" wrapText="1"/>
    </xf>
    <xf numFmtId="0" fontId="16" fillId="8" borderId="25" xfId="0" applyFont="1" applyFill="1" applyBorder="1" applyAlignment="1">
      <alignment horizontal="center" vertical="center"/>
    </xf>
    <xf numFmtId="0" fontId="27" fillId="8" borderId="26" xfId="0" applyFont="1" applyFill="1" applyBorder="1" applyAlignment="1">
      <alignment horizontal="center" vertical="center" wrapText="1"/>
    </xf>
    <xf numFmtId="0" fontId="17" fillId="6" borderId="27" xfId="0" applyFont="1" applyFill="1" applyBorder="1" applyAlignment="1">
      <alignment horizontal="left" vertical="center"/>
    </xf>
    <xf numFmtId="0" fontId="23" fillId="0" borderId="28" xfId="0" applyFont="1" applyBorder="1" applyAlignment="1">
      <alignment horizontal="center" vertical="center"/>
    </xf>
    <xf numFmtId="0" fontId="23" fillId="7" borderId="28" xfId="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28" fillId="7" borderId="30" xfId="0" applyFont="1" applyFill="1" applyBorder="1" applyAlignment="1">
      <alignment horizontal="center" vertical="center"/>
    </xf>
    <xf numFmtId="0" fontId="28" fillId="7" borderId="31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7" fillId="8" borderId="32" xfId="0" applyFont="1" applyFill="1" applyBorder="1" applyAlignment="1">
      <alignment vertical="center" wrapText="1"/>
    </xf>
    <xf numFmtId="0" fontId="27" fillId="8" borderId="33" xfId="0" applyFont="1" applyFill="1" applyBorder="1" applyAlignment="1">
      <alignment vertical="center" wrapText="1"/>
    </xf>
    <xf numFmtId="0" fontId="21" fillId="3" borderId="0" xfId="0" applyFont="1" applyFill="1" applyAlignment="1">
      <alignment horizontal="left" vertical="top"/>
    </xf>
    <xf numFmtId="0" fontId="18" fillId="3" borderId="0" xfId="0" applyFont="1" applyFill="1" applyAlignment="1">
      <alignment horizontal="left" vertical="top"/>
    </xf>
    <xf numFmtId="49" fontId="21" fillId="3" borderId="0" xfId="0" applyNumberFormat="1" applyFont="1" applyFill="1" applyAlignment="1">
      <alignment vertical="top"/>
    </xf>
    <xf numFmtId="0" fontId="21" fillId="3" borderId="0" xfId="0" applyFont="1" applyFill="1" applyAlignment="1">
      <alignment vertical="top" wrapText="1"/>
    </xf>
    <xf numFmtId="0" fontId="22" fillId="9" borderId="14" xfId="0" applyFont="1" applyFill="1" applyBorder="1" applyAlignment="1">
      <alignment vertical="center" wrapText="1"/>
    </xf>
    <xf numFmtId="0" fontId="23" fillId="9" borderId="15" xfId="0" applyFont="1" applyFill="1" applyBorder="1" applyAlignment="1">
      <alignment horizontal="left" vertical="center" wrapText="1"/>
    </xf>
    <xf numFmtId="0" fontId="23" fillId="9" borderId="16" xfId="0" applyFont="1" applyFill="1" applyBorder="1" applyAlignment="1">
      <alignment horizontal="left" vertical="center" wrapText="1"/>
    </xf>
    <xf numFmtId="0" fontId="16" fillId="9" borderId="16" xfId="0" applyFont="1" applyFill="1" applyBorder="1" applyAlignment="1">
      <alignment horizontal="center" vertical="center"/>
    </xf>
    <xf numFmtId="0" fontId="16" fillId="9" borderId="17" xfId="0" applyFont="1" applyFill="1" applyBorder="1" applyAlignment="1">
      <alignment horizontal="center" vertical="center"/>
    </xf>
    <xf numFmtId="0" fontId="25" fillId="8" borderId="26" xfId="0" applyFont="1" applyFill="1" applyBorder="1" applyAlignment="1">
      <alignment horizontal="right" vertical="center" wrapText="1"/>
    </xf>
    <xf numFmtId="0" fontId="25" fillId="8" borderId="32" xfId="0" applyFont="1" applyFill="1" applyBorder="1" applyAlignment="1">
      <alignment horizontal="right" vertical="center" wrapText="1"/>
    </xf>
    <xf numFmtId="0" fontId="25" fillId="8" borderId="34" xfId="0" applyFont="1" applyFill="1" applyBorder="1" applyAlignment="1">
      <alignment horizontal="right" vertical="center" wrapText="1"/>
    </xf>
    <xf numFmtId="0" fontId="17" fillId="10" borderId="11" xfId="0" applyFont="1" applyFill="1" applyBorder="1" applyAlignment="1">
      <alignment horizontal="left" vertical="center"/>
    </xf>
    <xf numFmtId="0" fontId="17" fillId="10" borderId="12" xfId="0" applyFont="1" applyFill="1" applyBorder="1" applyAlignment="1">
      <alignment horizontal="left" vertical="center"/>
    </xf>
    <xf numFmtId="0" fontId="17" fillId="10" borderId="13" xfId="0" applyFont="1" applyFill="1" applyBorder="1" applyAlignment="1">
      <alignment horizontal="left" vertical="center"/>
    </xf>
    <xf numFmtId="0" fontId="22" fillId="3" borderId="14" xfId="0" applyFont="1" applyFill="1" applyBorder="1" applyAlignment="1">
      <alignment vertical="center" wrapText="1"/>
    </xf>
    <xf numFmtId="0" fontId="23" fillId="3" borderId="35" xfId="0" applyFont="1" applyFill="1" applyBorder="1" applyAlignment="1">
      <alignment horizontal="left" vertical="center" wrapText="1"/>
    </xf>
    <xf numFmtId="0" fontId="16" fillId="0" borderId="20" xfId="0" applyFont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/>
    </xf>
    <xf numFmtId="0" fontId="16" fillId="0" borderId="37" xfId="49" applyFont="1" applyBorder="1" applyAlignment="1">
      <alignment horizontal="center" vertical="center"/>
    </xf>
    <xf numFmtId="0" fontId="22" fillId="3" borderId="26" xfId="0" applyFont="1" applyFill="1" applyBorder="1" applyAlignment="1">
      <alignment horizontal="right" vertical="center" wrapText="1"/>
    </xf>
    <xf numFmtId="0" fontId="17" fillId="3" borderId="32" xfId="0" applyFont="1" applyFill="1" applyBorder="1" applyAlignment="1">
      <alignment horizontal="right" vertical="center" wrapText="1"/>
    </xf>
    <xf numFmtId="0" fontId="17" fillId="3" borderId="38" xfId="0" applyFont="1" applyFill="1" applyBorder="1" applyAlignment="1">
      <alignment horizontal="center" vertical="center"/>
    </xf>
    <xf numFmtId="0" fontId="22" fillId="3" borderId="26" xfId="0" applyFont="1" applyFill="1" applyBorder="1" applyAlignment="1">
      <alignment horizontal="center" vertical="center" wrapText="1"/>
    </xf>
    <xf numFmtId="0" fontId="23" fillId="3" borderId="21" xfId="0" applyFont="1" applyFill="1" applyBorder="1" applyAlignment="1">
      <alignment horizontal="left" vertical="center"/>
    </xf>
    <xf numFmtId="0" fontId="16" fillId="3" borderId="16" xfId="0" applyFont="1" applyFill="1" applyBorder="1" applyAlignment="1">
      <alignment horizontal="left" vertical="center"/>
    </xf>
    <xf numFmtId="0" fontId="23" fillId="3" borderId="39" xfId="0" applyFont="1" applyFill="1" applyBorder="1" applyAlignment="1">
      <alignment horizontal="left" vertical="center" wrapText="1"/>
    </xf>
    <xf numFmtId="0" fontId="16" fillId="0" borderId="35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23" fillId="3" borderId="28" xfId="0" applyFont="1" applyFill="1" applyBorder="1" applyAlignment="1">
      <alignment horizontal="left" vertical="center" wrapText="1"/>
    </xf>
    <xf numFmtId="0" fontId="16" fillId="0" borderId="37" xfId="0" applyFont="1" applyFill="1" applyBorder="1" applyAlignment="1">
      <alignment horizontal="center" vertical="center"/>
    </xf>
    <xf numFmtId="0" fontId="22" fillId="3" borderId="40" xfId="0" applyFont="1" applyFill="1" applyBorder="1" applyAlignment="1">
      <alignment horizontal="center" vertical="center" wrapText="1"/>
    </xf>
    <xf numFmtId="0" fontId="23" fillId="3" borderId="41" xfId="0" applyFont="1" applyFill="1" applyBorder="1" applyAlignment="1">
      <alignment vertical="center" wrapText="1"/>
    </xf>
    <xf numFmtId="0" fontId="16" fillId="3" borderId="42" xfId="0" applyFont="1" applyFill="1" applyBorder="1" applyAlignment="1">
      <alignment vertical="center"/>
    </xf>
    <xf numFmtId="9" fontId="17" fillId="3" borderId="43" xfId="0" applyNumberFormat="1" applyFont="1" applyFill="1" applyBorder="1" applyAlignment="1">
      <alignment horizontal="center" vertical="center"/>
    </xf>
    <xf numFmtId="9" fontId="17" fillId="3" borderId="44" xfId="0" applyNumberFormat="1" applyFont="1" applyFill="1" applyBorder="1" applyAlignment="1">
      <alignment horizontal="center" vertical="center"/>
    </xf>
    <xf numFmtId="9" fontId="17" fillId="3" borderId="45" xfId="0" applyNumberFormat="1" applyFont="1" applyFill="1" applyBorder="1" applyAlignment="1">
      <alignment horizontal="center" vertical="center"/>
    </xf>
    <xf numFmtId="0" fontId="16" fillId="3" borderId="46" xfId="0" applyFont="1" applyFill="1" applyBorder="1" applyAlignment="1">
      <alignment horizontal="center" vertical="center"/>
    </xf>
    <xf numFmtId="0" fontId="16" fillId="3" borderId="41" xfId="0" applyFont="1" applyFill="1" applyBorder="1" applyAlignment="1">
      <alignment horizontal="center" vertical="center"/>
    </xf>
    <xf numFmtId="0" fontId="22" fillId="8" borderId="26" xfId="0" applyFont="1" applyFill="1" applyBorder="1" applyAlignment="1">
      <alignment horizontal="right" vertical="center" wrapText="1"/>
    </xf>
    <xf numFmtId="0" fontId="17" fillId="8" borderId="32" xfId="0" applyFont="1" applyFill="1" applyBorder="1" applyAlignment="1">
      <alignment horizontal="right" vertical="center" wrapText="1"/>
    </xf>
    <xf numFmtId="177" fontId="17" fillId="8" borderId="38" xfId="0" applyNumberFormat="1" applyFont="1" applyFill="1" applyBorder="1" applyAlignment="1">
      <alignment horizontal="center" vertical="center"/>
    </xf>
    <xf numFmtId="0" fontId="17" fillId="8" borderId="47" xfId="0" applyFont="1" applyFill="1" applyBorder="1" applyAlignment="1">
      <alignment horizontal="center" vertical="center" wrapText="1"/>
    </xf>
    <xf numFmtId="0" fontId="17" fillId="11" borderId="11" xfId="0" applyFont="1" applyFill="1" applyBorder="1" applyAlignment="1">
      <alignment horizontal="left" vertical="center"/>
    </xf>
    <xf numFmtId="0" fontId="17" fillId="11" borderId="12" xfId="0" applyFont="1" applyFill="1" applyBorder="1" applyAlignment="1">
      <alignment horizontal="left" vertical="center"/>
    </xf>
    <xf numFmtId="0" fontId="17" fillId="11" borderId="13" xfId="0" applyFont="1" applyFill="1" applyBorder="1" applyAlignment="1">
      <alignment horizontal="left" vertical="center"/>
    </xf>
    <xf numFmtId="0" fontId="23" fillId="0" borderId="41" xfId="0" applyFont="1" applyBorder="1" applyAlignment="1">
      <alignment vertical="center" wrapText="1"/>
    </xf>
    <xf numFmtId="0" fontId="16" fillId="0" borderId="42" xfId="0" applyFont="1" applyBorder="1" applyAlignment="1">
      <alignment vertical="center"/>
    </xf>
    <xf numFmtId="10" fontId="17" fillId="3" borderId="43" xfId="0" applyNumberFormat="1" applyFont="1" applyFill="1" applyBorder="1" applyAlignment="1">
      <alignment horizontal="center" vertical="center"/>
    </xf>
    <xf numFmtId="10" fontId="17" fillId="3" borderId="44" xfId="0" applyNumberFormat="1" applyFont="1" applyFill="1" applyBorder="1" applyAlignment="1">
      <alignment horizontal="center" vertical="center"/>
    </xf>
    <xf numFmtId="10" fontId="17" fillId="3" borderId="45" xfId="0" applyNumberFormat="1" applyFont="1" applyFill="1" applyBorder="1" applyAlignment="1">
      <alignment horizontal="center" vertical="center"/>
    </xf>
    <xf numFmtId="177" fontId="16" fillId="0" borderId="46" xfId="0" applyNumberFormat="1" applyFont="1" applyBorder="1" applyAlignment="1">
      <alignment horizontal="center" vertical="center"/>
    </xf>
    <xf numFmtId="178" fontId="16" fillId="3" borderId="14" xfId="0" applyNumberFormat="1" applyFont="1" applyFill="1" applyBorder="1" applyAlignment="1">
      <alignment horizontal="center" vertical="center"/>
    </xf>
    <xf numFmtId="0" fontId="17" fillId="8" borderId="26" xfId="0" applyFont="1" applyFill="1" applyBorder="1" applyAlignment="1">
      <alignment horizontal="right" vertical="center" wrapText="1"/>
    </xf>
    <xf numFmtId="179" fontId="17" fillId="12" borderId="48" xfId="0" applyNumberFormat="1" applyFont="1" applyFill="1" applyBorder="1" applyAlignment="1">
      <alignment horizontal="center" vertical="center"/>
    </xf>
    <xf numFmtId="0" fontId="17" fillId="8" borderId="49" xfId="0" applyFont="1" applyFill="1" applyBorder="1" applyAlignment="1">
      <alignment horizontal="right" vertical="center" wrapText="1"/>
    </xf>
    <xf numFmtId="0" fontId="17" fillId="8" borderId="50" xfId="0" applyFont="1" applyFill="1" applyBorder="1" applyAlignment="1">
      <alignment horizontal="right" vertical="center" wrapText="1"/>
    </xf>
    <xf numFmtId="0" fontId="24" fillId="3" borderId="0" xfId="0" applyFont="1" applyFill="1" applyAlignment="1">
      <alignment horizontal="left" vertical="center" wrapText="1"/>
    </xf>
    <xf numFmtId="0" fontId="22" fillId="5" borderId="51" xfId="0" applyFont="1" applyFill="1" applyBorder="1" applyAlignment="1">
      <alignment horizontal="center" vertical="center"/>
    </xf>
    <xf numFmtId="0" fontId="24" fillId="9" borderId="35" xfId="0" applyFont="1" applyFill="1" applyBorder="1" applyAlignment="1">
      <alignment horizontal="center" vertical="center"/>
    </xf>
    <xf numFmtId="0" fontId="27" fillId="8" borderId="52" xfId="0" applyFont="1" applyFill="1" applyBorder="1" applyAlignment="1">
      <alignment vertical="center" wrapText="1"/>
    </xf>
    <xf numFmtId="0" fontId="16" fillId="0" borderId="20" xfId="49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wrapText="1"/>
    </xf>
    <xf numFmtId="0" fontId="17" fillId="3" borderId="32" xfId="0" applyFont="1" applyFill="1" applyBorder="1" applyAlignment="1">
      <alignment horizontal="center" vertical="center" wrapText="1"/>
    </xf>
    <xf numFmtId="0" fontId="17" fillId="3" borderId="52" xfId="0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/>
    </xf>
    <xf numFmtId="0" fontId="16" fillId="3" borderId="53" xfId="0" applyFont="1" applyFill="1" applyBorder="1" applyAlignment="1">
      <alignment vertical="center"/>
    </xf>
    <xf numFmtId="0" fontId="17" fillId="8" borderId="32" xfId="0" applyFont="1" applyFill="1" applyBorder="1" applyAlignment="1">
      <alignment vertical="center" wrapText="1"/>
    </xf>
    <xf numFmtId="0" fontId="17" fillId="8" borderId="52" xfId="0" applyFont="1" applyFill="1" applyBorder="1" applyAlignment="1">
      <alignment vertical="center" wrapText="1"/>
    </xf>
    <xf numFmtId="0" fontId="16" fillId="3" borderId="54" xfId="0" applyFont="1" applyFill="1" applyBorder="1" applyAlignment="1">
      <alignment horizontal="center" vertical="center"/>
    </xf>
    <xf numFmtId="0" fontId="16" fillId="3" borderId="55" xfId="0" applyFont="1" applyFill="1" applyBorder="1" applyAlignment="1">
      <alignment horizontal="center" vertical="center"/>
    </xf>
    <xf numFmtId="0" fontId="17" fillId="8" borderId="50" xfId="0" applyFont="1" applyFill="1" applyBorder="1" applyAlignment="1">
      <alignment vertical="center" wrapText="1"/>
    </xf>
    <xf numFmtId="0" fontId="17" fillId="8" borderId="56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1511935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2638425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R48"/>
  <sheetViews>
    <sheetView tabSelected="1" zoomScale="85" zoomScaleNormal="85" topLeftCell="A22" workbookViewId="0">
      <selection activeCell="N48" sqref="N48"/>
    </sheetView>
  </sheetViews>
  <sheetFormatPr defaultColWidth="9" defaultRowHeight="14" customHeight="1"/>
  <cols>
    <col min="1" max="1" width="7.25" style="68" customWidth="1"/>
    <col min="2" max="2" width="11.4666666666667" style="68" customWidth="1"/>
    <col min="3" max="3" width="39.1916666666667" style="69" customWidth="1"/>
    <col min="4" max="4" width="6.175" style="70" customWidth="1"/>
    <col min="5" max="6" width="5.25" style="70" customWidth="1"/>
    <col min="7" max="7" width="8.75" style="70" customWidth="1"/>
    <col min="8" max="8" width="7.25" style="70" customWidth="1"/>
    <col min="9" max="9" width="8.75" style="68" customWidth="1"/>
    <col min="10" max="10" width="5.25" style="68" customWidth="1"/>
    <col min="11" max="11" width="5.125" style="68" customWidth="1"/>
    <col min="12" max="12" width="7.5" style="68" customWidth="1"/>
    <col min="13" max="13" width="37.5666666666667" style="68" customWidth="1"/>
    <col min="14" max="16384" width="9" style="68"/>
  </cols>
  <sheetData>
    <row r="1" ht="16" customHeight="1" spans="1:7">
      <c r="A1" s="71"/>
      <c r="B1" s="71"/>
      <c r="C1" s="72"/>
      <c r="D1" s="73"/>
      <c r="E1" s="68"/>
      <c r="F1" s="68"/>
      <c r="G1" s="68"/>
    </row>
    <row r="2" ht="16" customHeight="1" spans="1:7">
      <c r="A2" s="71"/>
      <c r="B2" s="71"/>
      <c r="C2" s="72"/>
      <c r="D2" s="73"/>
      <c r="E2" s="68"/>
      <c r="F2" s="68"/>
      <c r="G2" s="68"/>
    </row>
    <row r="3" ht="25" customHeight="1" spans="1:13">
      <c r="A3" s="74" t="s">
        <v>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="66" customFormat="1" customHeight="1" spans="1:11">
      <c r="A4" s="118" t="s">
        <v>1</v>
      </c>
      <c r="B4" s="118"/>
      <c r="C4" s="119"/>
      <c r="D4" s="75"/>
      <c r="E4" s="75"/>
      <c r="H4" s="75" t="s">
        <v>2</v>
      </c>
      <c r="I4" s="75" t="s">
        <v>3</v>
      </c>
      <c r="J4" s="75"/>
      <c r="K4" s="75"/>
    </row>
    <row r="5" s="66" customFormat="1" customHeight="1" spans="1:11">
      <c r="A5" s="118" t="s">
        <v>4</v>
      </c>
      <c r="B5" s="118"/>
      <c r="C5" s="78"/>
      <c r="D5" s="75"/>
      <c r="E5" s="75"/>
      <c r="H5" s="75" t="s">
        <v>5</v>
      </c>
      <c r="I5" s="75" t="s">
        <v>6</v>
      </c>
      <c r="J5" s="75"/>
      <c r="K5" s="75"/>
    </row>
    <row r="6" s="66" customFormat="1" customHeight="1" spans="1:11">
      <c r="A6" s="118" t="s">
        <v>7</v>
      </c>
      <c r="B6" s="118"/>
      <c r="C6" s="78"/>
      <c r="D6" s="75"/>
      <c r="E6" s="120"/>
      <c r="H6" s="75" t="s">
        <v>8</v>
      </c>
      <c r="I6" s="120" t="s">
        <v>9</v>
      </c>
      <c r="J6" s="75"/>
      <c r="K6" s="75"/>
    </row>
    <row r="7" s="66" customFormat="1" customHeight="1" spans="1:11">
      <c r="A7" s="118" t="s">
        <v>10</v>
      </c>
      <c r="B7" s="118"/>
      <c r="C7" s="78"/>
      <c r="D7" s="121"/>
      <c r="E7" s="75"/>
      <c r="H7" s="121" t="s">
        <v>11</v>
      </c>
      <c r="I7" s="75" t="s">
        <v>12</v>
      </c>
      <c r="J7" s="75"/>
      <c r="K7" s="75"/>
    </row>
    <row r="8" s="66" customFormat="1" customHeight="1" spans="3:8">
      <c r="C8" s="79"/>
      <c r="D8" s="80"/>
      <c r="E8" s="80"/>
      <c r="F8" s="80"/>
      <c r="G8" s="80"/>
      <c r="H8" s="80"/>
    </row>
    <row r="9" s="67" customFormat="1" customHeight="1" spans="1:13">
      <c r="A9" s="81" t="s">
        <v>13</v>
      </c>
      <c r="B9" s="82"/>
      <c r="C9" s="83" t="s">
        <v>14</v>
      </c>
      <c r="D9" s="83" t="s">
        <v>15</v>
      </c>
      <c r="E9" s="83" t="s">
        <v>16</v>
      </c>
      <c r="F9" s="83" t="s">
        <v>17</v>
      </c>
      <c r="G9" s="84" t="s">
        <v>18</v>
      </c>
      <c r="H9" s="83" t="s">
        <v>19</v>
      </c>
      <c r="I9" s="83" t="s">
        <v>15</v>
      </c>
      <c r="J9" s="83" t="s">
        <v>16</v>
      </c>
      <c r="K9" s="83" t="s">
        <v>17</v>
      </c>
      <c r="L9" s="83" t="s">
        <v>20</v>
      </c>
      <c r="M9" s="176" t="s">
        <v>21</v>
      </c>
    </row>
    <row r="10" s="67" customFormat="1" customHeight="1" spans="1:13">
      <c r="A10" s="85" t="s">
        <v>22</v>
      </c>
      <c r="B10" s="86"/>
      <c r="C10" s="86"/>
      <c r="D10" s="86"/>
      <c r="E10" s="86"/>
      <c r="F10" s="86"/>
      <c r="G10" s="87"/>
      <c r="H10" s="85"/>
      <c r="I10" s="86"/>
      <c r="J10" s="86"/>
      <c r="K10" s="86"/>
      <c r="L10" s="86"/>
      <c r="M10" s="87"/>
    </row>
    <row r="11" s="66" customFormat="1" customHeight="1" spans="1:13">
      <c r="A11" s="122" t="s">
        <v>23</v>
      </c>
      <c r="B11" s="123"/>
      <c r="C11" s="124" t="s">
        <v>24</v>
      </c>
      <c r="D11" s="125"/>
      <c r="E11" s="125"/>
      <c r="F11" s="125"/>
      <c r="G11" s="126">
        <f>D11*E11*F11</f>
        <v>0</v>
      </c>
      <c r="H11" s="125">
        <f>I11*J11*K11</f>
        <v>0</v>
      </c>
      <c r="I11" s="125"/>
      <c r="J11" s="125"/>
      <c r="K11" s="125"/>
      <c r="L11" s="177">
        <f>G11-H11</f>
        <v>0</v>
      </c>
      <c r="M11" s="126"/>
    </row>
    <row r="12" s="66" customFormat="1" customHeight="1" spans="1:13">
      <c r="A12" s="127" t="s">
        <v>25</v>
      </c>
      <c r="B12" s="128"/>
      <c r="C12" s="128"/>
      <c r="D12" s="128"/>
      <c r="E12" s="128"/>
      <c r="F12" s="129"/>
      <c r="G12" s="106">
        <f>SUM(G11:G11)</f>
        <v>0</v>
      </c>
      <c r="H12" s="107">
        <f>SUM(H11:H11)</f>
        <v>0</v>
      </c>
      <c r="I12" s="116"/>
      <c r="J12" s="116"/>
      <c r="K12" s="116"/>
      <c r="L12" s="116"/>
      <c r="M12" s="178"/>
    </row>
    <row r="13" s="67" customFormat="1" customHeight="1" spans="1:18">
      <c r="A13" s="130" t="s">
        <v>26</v>
      </c>
      <c r="B13" s="131"/>
      <c r="C13" s="131"/>
      <c r="D13" s="131"/>
      <c r="E13" s="131"/>
      <c r="F13" s="131"/>
      <c r="G13" s="132"/>
      <c r="H13" s="130"/>
      <c r="I13" s="131"/>
      <c r="J13" s="131"/>
      <c r="K13" s="131"/>
      <c r="L13" s="131"/>
      <c r="M13" s="132"/>
      <c r="R13" s="66"/>
    </row>
    <row r="14" s="66" customFormat="1" customHeight="1" spans="1:13">
      <c r="A14" s="133" t="s">
        <v>27</v>
      </c>
      <c r="B14" s="134" t="s">
        <v>28</v>
      </c>
      <c r="C14" s="101" t="s">
        <v>29</v>
      </c>
      <c r="D14" s="135"/>
      <c r="E14" s="135"/>
      <c r="F14" s="135"/>
      <c r="G14" s="136">
        <v>1000</v>
      </c>
      <c r="H14" s="137"/>
      <c r="I14" s="137"/>
      <c r="J14" s="179"/>
      <c r="K14" s="179"/>
      <c r="L14" s="92">
        <f>G14-H14</f>
        <v>1000</v>
      </c>
      <c r="M14" s="180"/>
    </row>
    <row r="15" s="66" customFormat="1" customHeight="1" spans="1:13">
      <c r="A15" s="133"/>
      <c r="B15" s="134" t="s">
        <v>30</v>
      </c>
      <c r="C15" s="101"/>
      <c r="D15" s="135"/>
      <c r="E15" s="135"/>
      <c r="F15" s="135"/>
      <c r="G15" s="136">
        <v>15000</v>
      </c>
      <c r="H15" s="137">
        <f>I15*J15*K15</f>
        <v>15292</v>
      </c>
      <c r="I15" s="137">
        <v>15292</v>
      </c>
      <c r="J15" s="179">
        <v>1</v>
      </c>
      <c r="K15" s="179">
        <v>1</v>
      </c>
      <c r="L15" s="92">
        <f>G15-H15</f>
        <v>-292</v>
      </c>
      <c r="M15" s="180" t="s">
        <v>31</v>
      </c>
    </row>
    <row r="16" s="66" customFormat="1" customHeight="1" spans="1:13">
      <c r="A16" s="138" t="s">
        <v>32</v>
      </c>
      <c r="B16" s="139"/>
      <c r="C16" s="139"/>
      <c r="D16" s="139"/>
      <c r="E16" s="139"/>
      <c r="F16" s="139"/>
      <c r="G16" s="140">
        <f>SUM(G14:G15)</f>
        <v>16000</v>
      </c>
      <c r="H16" s="141">
        <f>H14+H15</f>
        <v>15292</v>
      </c>
      <c r="I16" s="181"/>
      <c r="J16" s="182"/>
      <c r="K16" s="182"/>
      <c r="L16" s="182"/>
      <c r="M16" s="183"/>
    </row>
    <row r="17" s="67" customFormat="1" customHeight="1" spans="1:18">
      <c r="A17" s="130" t="s">
        <v>33</v>
      </c>
      <c r="B17" s="131"/>
      <c r="C17" s="131"/>
      <c r="D17" s="131"/>
      <c r="E17" s="131"/>
      <c r="F17" s="131"/>
      <c r="G17" s="131"/>
      <c r="H17" s="130"/>
      <c r="I17" s="131"/>
      <c r="J17" s="131"/>
      <c r="K17" s="131"/>
      <c r="L17" s="131"/>
      <c r="M17" s="132"/>
      <c r="R17" s="66"/>
    </row>
    <row r="18" s="66" customFormat="1" customHeight="1" spans="1:13">
      <c r="A18" s="142" t="s">
        <v>34</v>
      </c>
      <c r="B18" s="143"/>
      <c r="C18" s="144" t="s">
        <v>35</v>
      </c>
      <c r="D18" s="145">
        <v>100</v>
      </c>
      <c r="E18" s="114">
        <v>30</v>
      </c>
      <c r="F18" s="114">
        <v>1</v>
      </c>
      <c r="G18" s="146">
        <f>D18*E18*F18</f>
        <v>3000</v>
      </c>
      <c r="H18" s="92">
        <f>I18*J18*K18</f>
        <v>2266</v>
      </c>
      <c r="I18" s="145">
        <f>1002+1264</f>
        <v>2266</v>
      </c>
      <c r="J18" s="114">
        <v>1</v>
      </c>
      <c r="K18" s="114">
        <v>1</v>
      </c>
      <c r="L18" s="92">
        <f>G18-H18</f>
        <v>734</v>
      </c>
      <c r="M18" s="184" t="s">
        <v>36</v>
      </c>
    </row>
    <row r="19" s="66" customFormat="1" customHeight="1" spans="1:13">
      <c r="A19" s="142"/>
      <c r="B19" s="143"/>
      <c r="C19" s="144"/>
      <c r="D19" s="145"/>
      <c r="E19" s="114"/>
      <c r="F19" s="114"/>
      <c r="G19" s="146">
        <f t="shared" ref="G19:G30" si="0">D19*E19*F19</f>
        <v>0</v>
      </c>
      <c r="H19" s="92">
        <f>I19*J19*K19</f>
        <v>2320</v>
      </c>
      <c r="I19" s="145">
        <v>2320</v>
      </c>
      <c r="J19" s="114">
        <v>1</v>
      </c>
      <c r="K19" s="114">
        <v>1</v>
      </c>
      <c r="L19" s="92">
        <f t="shared" ref="L19:L30" si="1">G19-H19</f>
        <v>-2320</v>
      </c>
      <c r="M19" s="184" t="s">
        <v>37</v>
      </c>
    </row>
    <row r="20" s="66" customFormat="1" customHeight="1" spans="1:13">
      <c r="A20" s="142"/>
      <c r="B20" s="143"/>
      <c r="C20" s="144"/>
      <c r="D20" s="145"/>
      <c r="E20" s="114"/>
      <c r="F20" s="114"/>
      <c r="G20" s="146">
        <f t="shared" si="0"/>
        <v>0</v>
      </c>
      <c r="H20" s="92">
        <f t="shared" ref="H20:H28" si="2">I20*J20*K20</f>
        <v>80</v>
      </c>
      <c r="I20" s="145">
        <v>80</v>
      </c>
      <c r="J20" s="114">
        <v>1</v>
      </c>
      <c r="K20" s="114">
        <v>1</v>
      </c>
      <c r="L20" s="92">
        <f t="shared" si="1"/>
        <v>-80</v>
      </c>
      <c r="M20" s="184" t="s">
        <v>38</v>
      </c>
    </row>
    <row r="21" s="66" customFormat="1" customHeight="1" spans="1:13">
      <c r="A21" s="142"/>
      <c r="B21" s="143"/>
      <c r="C21" s="144"/>
      <c r="D21" s="145"/>
      <c r="E21" s="114"/>
      <c r="F21" s="114"/>
      <c r="G21" s="146">
        <f t="shared" si="0"/>
        <v>0</v>
      </c>
      <c r="H21" s="92">
        <f t="shared" si="2"/>
        <v>95.5</v>
      </c>
      <c r="I21" s="145">
        <v>95.5</v>
      </c>
      <c r="J21" s="114">
        <v>1</v>
      </c>
      <c r="K21" s="114">
        <v>1</v>
      </c>
      <c r="L21" s="92">
        <f t="shared" si="1"/>
        <v>-95.5</v>
      </c>
      <c r="M21" s="184" t="s">
        <v>38</v>
      </c>
    </row>
    <row r="22" s="66" customFormat="1" customHeight="1" spans="1:13">
      <c r="A22" s="142"/>
      <c r="B22" s="143"/>
      <c r="C22" s="144"/>
      <c r="D22" s="145"/>
      <c r="E22" s="114"/>
      <c r="F22" s="114"/>
      <c r="G22" s="146">
        <f t="shared" si="0"/>
        <v>0</v>
      </c>
      <c r="H22" s="92">
        <f t="shared" si="2"/>
        <v>229</v>
      </c>
      <c r="I22" s="145">
        <v>229</v>
      </c>
      <c r="J22" s="114">
        <v>1</v>
      </c>
      <c r="K22" s="114">
        <v>1</v>
      </c>
      <c r="L22" s="92">
        <f t="shared" si="1"/>
        <v>-229</v>
      </c>
      <c r="M22" s="184" t="s">
        <v>37</v>
      </c>
    </row>
    <row r="23" s="66" customFormat="1" customHeight="1" spans="1:13">
      <c r="A23" s="142"/>
      <c r="B23" s="143"/>
      <c r="C23" s="144"/>
      <c r="D23" s="145"/>
      <c r="E23" s="114"/>
      <c r="F23" s="114"/>
      <c r="G23" s="146">
        <f t="shared" si="0"/>
        <v>0</v>
      </c>
      <c r="H23" s="92">
        <f t="shared" si="2"/>
        <v>2685</v>
      </c>
      <c r="I23" s="145">
        <v>2685</v>
      </c>
      <c r="J23" s="114">
        <v>1</v>
      </c>
      <c r="K23" s="114">
        <v>1</v>
      </c>
      <c r="L23" s="92">
        <f t="shared" si="1"/>
        <v>-2685</v>
      </c>
      <c r="M23" s="184" t="s">
        <v>39</v>
      </c>
    </row>
    <row r="24" s="66" customFormat="1" customHeight="1" spans="1:13">
      <c r="A24" s="142"/>
      <c r="B24" s="143"/>
      <c r="C24" s="144"/>
      <c r="D24" s="145"/>
      <c r="E24" s="114"/>
      <c r="F24" s="114"/>
      <c r="G24" s="146">
        <f t="shared" si="0"/>
        <v>0</v>
      </c>
      <c r="H24" s="92">
        <f t="shared" si="2"/>
        <v>816</v>
      </c>
      <c r="I24" s="145">
        <v>816</v>
      </c>
      <c r="J24" s="114">
        <v>1</v>
      </c>
      <c r="K24" s="114">
        <v>1</v>
      </c>
      <c r="L24" s="92">
        <f t="shared" si="1"/>
        <v>-816</v>
      </c>
      <c r="M24" s="184" t="s">
        <v>39</v>
      </c>
    </row>
    <row r="25" s="66" customFormat="1" customHeight="1" spans="1:13">
      <c r="A25" s="142"/>
      <c r="B25" s="143"/>
      <c r="C25" s="144"/>
      <c r="D25" s="145"/>
      <c r="E25" s="114"/>
      <c r="F25" s="114"/>
      <c r="G25" s="146">
        <f t="shared" si="0"/>
        <v>0</v>
      </c>
      <c r="H25" s="92">
        <f t="shared" si="2"/>
        <v>988</v>
      </c>
      <c r="I25" s="145">
        <v>988</v>
      </c>
      <c r="J25" s="114">
        <v>1</v>
      </c>
      <c r="K25" s="114">
        <v>1</v>
      </c>
      <c r="L25" s="92">
        <f t="shared" si="1"/>
        <v>-988</v>
      </c>
      <c r="M25" s="184" t="s">
        <v>39</v>
      </c>
    </row>
    <row r="26" s="66" customFormat="1" customHeight="1" spans="1:13">
      <c r="A26" s="142"/>
      <c r="B26" s="143"/>
      <c r="C26" s="144"/>
      <c r="D26" s="145"/>
      <c r="E26" s="114"/>
      <c r="F26" s="114"/>
      <c r="G26" s="146">
        <f t="shared" si="0"/>
        <v>0</v>
      </c>
      <c r="H26" s="92">
        <f t="shared" si="2"/>
        <v>46.8</v>
      </c>
      <c r="I26" s="145">
        <v>46.8</v>
      </c>
      <c r="J26" s="114">
        <v>1</v>
      </c>
      <c r="K26" s="114">
        <v>1</v>
      </c>
      <c r="L26" s="92">
        <f t="shared" si="1"/>
        <v>-46.8</v>
      </c>
      <c r="M26" s="184" t="s">
        <v>40</v>
      </c>
    </row>
    <row r="27" s="66" customFormat="1" customHeight="1" spans="1:13">
      <c r="A27" s="142"/>
      <c r="B27" s="143"/>
      <c r="C27" s="144"/>
      <c r="D27" s="145"/>
      <c r="E27" s="114"/>
      <c r="F27" s="114"/>
      <c r="G27" s="146">
        <f t="shared" si="0"/>
        <v>0</v>
      </c>
      <c r="H27" s="92">
        <f t="shared" ref="H27:H37" si="3">I27*J27*K27</f>
        <v>1000</v>
      </c>
      <c r="I27" s="145">
        <v>1000</v>
      </c>
      <c r="J27" s="114">
        <v>1</v>
      </c>
      <c r="K27" s="114">
        <v>1</v>
      </c>
      <c r="L27" s="92">
        <f t="shared" ref="L27:L37" si="4">G27-H27</f>
        <v>-1000</v>
      </c>
      <c r="M27" s="184" t="s">
        <v>41</v>
      </c>
    </row>
    <row r="28" s="66" customFormat="1" customHeight="1" spans="1:13">
      <c r="A28" s="142"/>
      <c r="B28" s="143"/>
      <c r="C28" s="144"/>
      <c r="D28" s="145"/>
      <c r="E28" s="114"/>
      <c r="F28" s="114"/>
      <c r="G28" s="146">
        <f t="shared" si="0"/>
        <v>0</v>
      </c>
      <c r="H28" s="92">
        <f t="shared" si="3"/>
        <v>800</v>
      </c>
      <c r="I28" s="145">
        <v>800</v>
      </c>
      <c r="J28" s="114">
        <v>1</v>
      </c>
      <c r="K28" s="114">
        <v>1</v>
      </c>
      <c r="L28" s="92">
        <f t="shared" si="4"/>
        <v>-800</v>
      </c>
      <c r="M28" s="184" t="s">
        <v>41</v>
      </c>
    </row>
    <row r="29" s="66" customFormat="1" customHeight="1" spans="1:13">
      <c r="A29" s="142"/>
      <c r="B29" s="143"/>
      <c r="C29" s="144"/>
      <c r="D29" s="145"/>
      <c r="E29" s="114"/>
      <c r="F29" s="114"/>
      <c r="G29" s="146">
        <f t="shared" si="0"/>
        <v>0</v>
      </c>
      <c r="H29" s="92">
        <f t="shared" si="3"/>
        <v>345.54</v>
      </c>
      <c r="I29" s="145">
        <f>104.37+200.65+40.52</f>
        <v>345.54</v>
      </c>
      <c r="J29" s="114">
        <v>1</v>
      </c>
      <c r="K29" s="114">
        <v>1</v>
      </c>
      <c r="L29" s="92">
        <f t="shared" si="1"/>
        <v>-345.54</v>
      </c>
      <c r="M29" s="184" t="s">
        <v>42</v>
      </c>
    </row>
    <row r="30" s="66" customFormat="1" customHeight="1" spans="1:13">
      <c r="A30" s="142" t="s">
        <v>43</v>
      </c>
      <c r="B30" s="143"/>
      <c r="C30" s="144" t="s">
        <v>44</v>
      </c>
      <c r="D30" s="145">
        <v>200</v>
      </c>
      <c r="E30" s="114">
        <v>2</v>
      </c>
      <c r="F30" s="114">
        <v>1</v>
      </c>
      <c r="G30" s="146">
        <f t="shared" si="0"/>
        <v>400</v>
      </c>
      <c r="H30" s="92">
        <f t="shared" si="3"/>
        <v>360</v>
      </c>
      <c r="I30" s="145">
        <v>180</v>
      </c>
      <c r="J30" s="114">
        <v>2</v>
      </c>
      <c r="K30" s="114">
        <v>1</v>
      </c>
      <c r="L30" s="92">
        <f t="shared" si="4"/>
        <v>40</v>
      </c>
      <c r="M30" s="184" t="s">
        <v>45</v>
      </c>
    </row>
    <row r="31" s="66" customFormat="1" customHeight="1" spans="1:13">
      <c r="A31" s="142" t="s">
        <v>46</v>
      </c>
      <c r="B31" s="143"/>
      <c r="C31" s="144"/>
      <c r="D31" s="145"/>
      <c r="E31" s="114"/>
      <c r="F31" s="114"/>
      <c r="G31" s="146"/>
      <c r="H31" s="92">
        <f t="shared" si="3"/>
        <v>160</v>
      </c>
      <c r="I31" s="145">
        <v>20</v>
      </c>
      <c r="J31" s="114">
        <v>8</v>
      </c>
      <c r="K31" s="114">
        <v>1</v>
      </c>
      <c r="L31" s="92">
        <f t="shared" si="4"/>
        <v>-160</v>
      </c>
      <c r="M31" s="184" t="s">
        <v>47</v>
      </c>
    </row>
    <row r="32" s="66" customFormat="1" customHeight="1" spans="1:13">
      <c r="A32" s="142" t="s">
        <v>48</v>
      </c>
      <c r="B32" s="143"/>
      <c r="C32" s="144"/>
      <c r="D32" s="145"/>
      <c r="E32" s="114"/>
      <c r="F32" s="114"/>
      <c r="G32" s="146"/>
      <c r="H32" s="92">
        <f t="shared" si="3"/>
        <v>180</v>
      </c>
      <c r="I32" s="145">
        <v>180</v>
      </c>
      <c r="J32" s="114">
        <v>1</v>
      </c>
      <c r="K32" s="114">
        <v>1</v>
      </c>
      <c r="L32" s="92">
        <f t="shared" si="4"/>
        <v>-180</v>
      </c>
      <c r="M32" s="184" t="s">
        <v>47</v>
      </c>
    </row>
    <row r="33" s="66" customFormat="1" customHeight="1" spans="1:13">
      <c r="A33" s="142" t="s">
        <v>49</v>
      </c>
      <c r="B33" s="143"/>
      <c r="C33" s="147" t="s">
        <v>50</v>
      </c>
      <c r="D33" s="148">
        <v>300</v>
      </c>
      <c r="E33" s="114">
        <v>1</v>
      </c>
      <c r="F33" s="114">
        <v>1</v>
      </c>
      <c r="G33" s="146">
        <f>D33*E33*F33</f>
        <v>300</v>
      </c>
      <c r="H33" s="92">
        <f t="shared" si="3"/>
        <v>188</v>
      </c>
      <c r="I33" s="148">
        <v>188</v>
      </c>
      <c r="J33" s="114">
        <v>1</v>
      </c>
      <c r="K33" s="114">
        <v>1</v>
      </c>
      <c r="L33" s="92">
        <f t="shared" si="4"/>
        <v>112</v>
      </c>
      <c r="M33" s="184"/>
    </row>
    <row r="34" s="66" customFormat="1" customHeight="1" spans="1:13">
      <c r="A34" s="142" t="s">
        <v>51</v>
      </c>
      <c r="B34" s="143"/>
      <c r="C34" s="147" t="s">
        <v>52</v>
      </c>
      <c r="D34" s="148">
        <v>5</v>
      </c>
      <c r="E34" s="114">
        <v>30</v>
      </c>
      <c r="F34" s="114">
        <v>1</v>
      </c>
      <c r="G34" s="146">
        <f>D34*E34*F34</f>
        <v>150</v>
      </c>
      <c r="H34" s="92">
        <f t="shared" si="3"/>
        <v>0</v>
      </c>
      <c r="I34" s="148">
        <v>5</v>
      </c>
      <c r="J34" s="114">
        <v>0</v>
      </c>
      <c r="K34" s="114">
        <v>0</v>
      </c>
      <c r="L34" s="92">
        <f t="shared" si="4"/>
        <v>150</v>
      </c>
      <c r="M34" s="184"/>
    </row>
    <row r="35" s="66" customFormat="1" customHeight="1" spans="1:13">
      <c r="A35" s="142" t="s">
        <v>53</v>
      </c>
      <c r="B35" s="143"/>
      <c r="C35" s="147" t="s">
        <v>52</v>
      </c>
      <c r="D35" s="148">
        <v>5</v>
      </c>
      <c r="E35" s="114">
        <v>30</v>
      </c>
      <c r="F35" s="114">
        <v>1</v>
      </c>
      <c r="G35" s="146">
        <f>D35*E35*F35</f>
        <v>150</v>
      </c>
      <c r="H35" s="92">
        <f t="shared" si="3"/>
        <v>150</v>
      </c>
      <c r="I35" s="148">
        <v>5</v>
      </c>
      <c r="J35" s="114">
        <v>30</v>
      </c>
      <c r="K35" s="114">
        <v>1</v>
      </c>
      <c r="L35" s="92">
        <f t="shared" si="4"/>
        <v>0</v>
      </c>
      <c r="M35" s="184"/>
    </row>
    <row r="36" s="66" customFormat="1" customHeight="1" spans="1:13">
      <c r="A36" s="142" t="s">
        <v>54</v>
      </c>
      <c r="B36" s="143"/>
      <c r="C36" s="147" t="s">
        <v>55</v>
      </c>
      <c r="D36" s="148">
        <v>1.2</v>
      </c>
      <c r="E36" s="114">
        <v>4</v>
      </c>
      <c r="F36" s="114">
        <v>30</v>
      </c>
      <c r="G36" s="146">
        <f>D36*E36*F36</f>
        <v>144</v>
      </c>
      <c r="H36" s="92">
        <f t="shared" si="3"/>
        <v>320</v>
      </c>
      <c r="I36" s="148">
        <v>2</v>
      </c>
      <c r="J36" s="114">
        <v>1</v>
      </c>
      <c r="K36" s="114">
        <v>160</v>
      </c>
      <c r="L36" s="92">
        <f t="shared" si="4"/>
        <v>-176</v>
      </c>
      <c r="M36" s="184" t="s">
        <v>56</v>
      </c>
    </row>
    <row r="37" s="66" customFormat="1" customHeight="1" spans="1:13">
      <c r="A37" s="142" t="s">
        <v>57</v>
      </c>
      <c r="B37" s="143"/>
      <c r="C37" s="147" t="s">
        <v>58</v>
      </c>
      <c r="D37" s="145">
        <v>8</v>
      </c>
      <c r="E37" s="114">
        <v>30</v>
      </c>
      <c r="F37" s="114">
        <v>1</v>
      </c>
      <c r="G37" s="146">
        <f>D37*E37*F37</f>
        <v>240</v>
      </c>
      <c r="H37" s="92">
        <f t="shared" si="3"/>
        <v>120</v>
      </c>
      <c r="I37" s="145">
        <v>5</v>
      </c>
      <c r="J37" s="114">
        <v>24</v>
      </c>
      <c r="K37" s="114">
        <v>1</v>
      </c>
      <c r="L37" s="92">
        <f t="shared" si="4"/>
        <v>120</v>
      </c>
      <c r="M37" s="184"/>
    </row>
    <row r="38" s="66" customFormat="1" customHeight="1" spans="1:13">
      <c r="A38" s="138" t="s">
        <v>59</v>
      </c>
      <c r="B38" s="139"/>
      <c r="C38" s="139"/>
      <c r="D38" s="139"/>
      <c r="E38" s="139"/>
      <c r="F38" s="139"/>
      <c r="G38" s="140">
        <f>SUM(G18:G37)</f>
        <v>4384</v>
      </c>
      <c r="H38" s="149">
        <f>SUM(H18:H37)</f>
        <v>13149.84</v>
      </c>
      <c r="I38" s="182"/>
      <c r="J38" s="182"/>
      <c r="K38" s="182"/>
      <c r="L38" s="182"/>
      <c r="M38" s="183"/>
    </row>
    <row r="39" s="67" customFormat="1" customHeight="1" spans="1:13">
      <c r="A39" s="130" t="s">
        <v>60</v>
      </c>
      <c r="B39" s="131"/>
      <c r="C39" s="131"/>
      <c r="D39" s="131"/>
      <c r="E39" s="131"/>
      <c r="F39" s="131"/>
      <c r="G39" s="132"/>
      <c r="H39" s="130"/>
      <c r="I39" s="131"/>
      <c r="J39" s="131"/>
      <c r="K39" s="131"/>
      <c r="L39" s="131"/>
      <c r="M39" s="132"/>
    </row>
    <row r="40" s="66" customFormat="1" customHeight="1" spans="1:13">
      <c r="A40" s="150" t="s">
        <v>61</v>
      </c>
      <c r="B40" s="151"/>
      <c r="C40" s="152">
        <v>0.06</v>
      </c>
      <c r="D40" s="153"/>
      <c r="E40" s="153"/>
      <c r="F40" s="154"/>
      <c r="G40" s="155">
        <f>(G12+G16+G38)*C40</f>
        <v>1223.04</v>
      </c>
      <c r="H40" s="156">
        <f>(H12+H16+H38)*C40</f>
        <v>1706.5104</v>
      </c>
      <c r="M40" s="185"/>
    </row>
    <row r="41" s="66" customFormat="1" customHeight="1" spans="1:13">
      <c r="A41" s="157" t="s">
        <v>32</v>
      </c>
      <c r="B41" s="158"/>
      <c r="C41" s="158"/>
      <c r="D41" s="158"/>
      <c r="E41" s="158"/>
      <c r="F41" s="158"/>
      <c r="G41" s="159">
        <f>G12+G16+G38+G40</f>
        <v>21607.04</v>
      </c>
      <c r="H41" s="160">
        <f>H12+H16+H38+H40</f>
        <v>30148.3504</v>
      </c>
      <c r="I41" s="186"/>
      <c r="J41" s="186"/>
      <c r="K41" s="186"/>
      <c r="L41" s="186"/>
      <c r="M41" s="187"/>
    </row>
    <row r="42" s="67" customFormat="1" customHeight="1" spans="1:13">
      <c r="A42" s="161" t="s">
        <v>62</v>
      </c>
      <c r="B42" s="162"/>
      <c r="C42" s="162"/>
      <c r="D42" s="162"/>
      <c r="E42" s="162"/>
      <c r="F42" s="162"/>
      <c r="G42" s="163"/>
      <c r="H42" s="161"/>
      <c r="I42" s="162"/>
      <c r="J42" s="162"/>
      <c r="K42" s="162"/>
      <c r="L42" s="162"/>
      <c r="M42" s="163"/>
    </row>
    <row r="43" s="66" customFormat="1" customHeight="1" spans="1:13">
      <c r="A43" s="164" t="s">
        <v>63</v>
      </c>
      <c r="B43" s="165"/>
      <c r="C43" s="166">
        <v>0.06</v>
      </c>
      <c r="D43" s="167"/>
      <c r="E43" s="167"/>
      <c r="F43" s="168"/>
      <c r="G43" s="169">
        <f>G41*C43</f>
        <v>1296.4224</v>
      </c>
      <c r="H43" s="170">
        <f>H41*C43</f>
        <v>1808.901024</v>
      </c>
      <c r="I43" s="188"/>
      <c r="J43" s="188"/>
      <c r="K43" s="188"/>
      <c r="L43" s="188"/>
      <c r="M43" s="189"/>
    </row>
    <row r="44" s="66" customFormat="1" customHeight="1" spans="1:13">
      <c r="A44" s="171" t="s">
        <v>64</v>
      </c>
      <c r="B44" s="158"/>
      <c r="C44" s="158"/>
      <c r="D44" s="158"/>
      <c r="E44" s="158"/>
      <c r="F44" s="158"/>
      <c r="G44" s="172">
        <f>G41+G43</f>
        <v>22903.4624</v>
      </c>
      <c r="H44" s="172">
        <f>H41+H43</f>
        <v>31957.251424</v>
      </c>
      <c r="I44" s="186"/>
      <c r="J44" s="186"/>
      <c r="K44" s="186"/>
      <c r="L44" s="186"/>
      <c r="M44" s="187"/>
    </row>
    <row r="45" s="66" customFormat="1" customHeight="1" spans="1:13">
      <c r="A45" s="173" t="s">
        <v>65</v>
      </c>
      <c r="B45" s="174"/>
      <c r="C45" s="174"/>
      <c r="D45" s="174"/>
      <c r="E45" s="174"/>
      <c r="F45" s="174"/>
      <c r="G45" s="172">
        <f>G44/25</f>
        <v>916.138496</v>
      </c>
      <c r="H45" s="172">
        <f>H44/35</f>
        <v>913.0643264</v>
      </c>
      <c r="I45" s="190"/>
      <c r="J45" s="190"/>
      <c r="K45" s="190"/>
      <c r="L45" s="190"/>
      <c r="M45" s="191"/>
    </row>
    <row r="46" s="66" customFormat="1" customHeight="1" spans="1:13">
      <c r="A46" s="68"/>
      <c r="B46" s="68"/>
      <c r="C46" s="68"/>
      <c r="D46" s="68"/>
      <c r="E46" s="68"/>
      <c r="F46" s="68"/>
      <c r="G46" s="68"/>
      <c r="H46" s="70"/>
      <c r="I46" s="68"/>
      <c r="J46" s="68"/>
      <c r="K46" s="68"/>
      <c r="L46" s="68"/>
      <c r="M46" s="68"/>
    </row>
    <row r="47" s="66" customFormat="1" customHeight="1" spans="1:8">
      <c r="A47" s="175"/>
      <c r="B47" s="175"/>
      <c r="C47" s="175"/>
      <c r="D47" s="175"/>
      <c r="E47" s="175"/>
      <c r="F47" s="175"/>
      <c r="G47" s="175"/>
      <c r="H47" s="80"/>
    </row>
    <row r="48" s="66" customFormat="1" customHeight="1" spans="1:8">
      <c r="A48" s="175"/>
      <c r="B48" s="175"/>
      <c r="C48" s="175"/>
      <c r="D48" s="175"/>
      <c r="E48" s="175"/>
      <c r="F48" s="175"/>
      <c r="G48" s="175"/>
      <c r="H48" s="80"/>
    </row>
  </sheetData>
  <mergeCells count="35">
    <mergeCell ref="A3:M3"/>
    <mergeCell ref="A9:B9"/>
    <mergeCell ref="A10:G10"/>
    <mergeCell ref="H10:M10"/>
    <mergeCell ref="A12:F12"/>
    <mergeCell ref="A13:G13"/>
    <mergeCell ref="H13:M13"/>
    <mergeCell ref="A16:F16"/>
    <mergeCell ref="I16:M16"/>
    <mergeCell ref="A17:G17"/>
    <mergeCell ref="H17:M17"/>
    <mergeCell ref="A18:B18"/>
    <mergeCell ref="A30:B30"/>
    <mergeCell ref="A31:B31"/>
    <mergeCell ref="A32:B32"/>
    <mergeCell ref="A33:B33"/>
    <mergeCell ref="A34:B34"/>
    <mergeCell ref="A35:B35"/>
    <mergeCell ref="A36:B36"/>
    <mergeCell ref="A37:B37"/>
    <mergeCell ref="A38:F38"/>
    <mergeCell ref="I38:M38"/>
    <mergeCell ref="A39:G39"/>
    <mergeCell ref="H39:M39"/>
    <mergeCell ref="A40:B40"/>
    <mergeCell ref="C40:F40"/>
    <mergeCell ref="A41:F41"/>
    <mergeCell ref="A42:G42"/>
    <mergeCell ref="H42:M42"/>
    <mergeCell ref="A43:B43"/>
    <mergeCell ref="C43:F43"/>
    <mergeCell ref="I43:M43"/>
    <mergeCell ref="A44:F44"/>
    <mergeCell ref="A45:F45"/>
    <mergeCell ref="A47:G48"/>
  </mergeCells>
  <printOptions horizontalCentered="1"/>
  <pageMargins left="0.25" right="0.25" top="0.75" bottom="0.75" header="0.298611111111111" footer="0.298611111111111"/>
  <pageSetup paperSize="9" scale="76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workbookViewId="0">
      <selection activeCell="M21" sqref="M21:M22"/>
    </sheetView>
  </sheetViews>
  <sheetFormatPr defaultColWidth="9" defaultRowHeight="12.5"/>
  <cols>
    <col min="1" max="1" width="13" style="68" customWidth="1"/>
    <col min="2" max="2" width="20.5" style="68" customWidth="1"/>
    <col min="3" max="3" width="13.375" style="69" customWidth="1"/>
    <col min="4" max="4" width="8.25" style="70" customWidth="1"/>
    <col min="5" max="6" width="5.25" style="70" customWidth="1"/>
    <col min="7" max="7" width="8.75" style="70" customWidth="1"/>
    <col min="8" max="8" width="8.125" style="70" customWidth="1"/>
    <col min="9" max="9" width="4.625" style="68" customWidth="1"/>
    <col min="10" max="10" width="5.25" style="68" customWidth="1"/>
    <col min="11" max="11" width="5.125" style="68" customWidth="1"/>
    <col min="12" max="12" width="7.5" style="68" customWidth="1"/>
    <col min="13" max="13" width="27.875" style="68" customWidth="1"/>
    <col min="14" max="16384" width="9" style="68"/>
  </cols>
  <sheetData>
    <row r="1" ht="13" spans="1:7">
      <c r="A1" s="71"/>
      <c r="B1" s="71"/>
      <c r="C1" s="72"/>
      <c r="D1" s="73"/>
      <c r="E1" s="68"/>
      <c r="F1" s="68"/>
      <c r="G1" s="68"/>
    </row>
    <row r="2" ht="13" spans="1:7">
      <c r="A2" s="71"/>
      <c r="B2" s="71"/>
      <c r="C2" s="72"/>
      <c r="D2" s="73"/>
      <c r="E2" s="68"/>
      <c r="F2" s="68"/>
      <c r="G2" s="68"/>
    </row>
    <row r="3" ht="45.75" customHeight="1" spans="1:13">
      <c r="A3" s="74" t="s">
        <v>66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="66" customFormat="1" ht="17.25" customHeight="1" spans="1:11">
      <c r="A4" s="75" t="s">
        <v>67</v>
      </c>
      <c r="B4" s="75"/>
      <c r="C4" s="76"/>
      <c r="H4" s="75"/>
      <c r="I4" s="75"/>
      <c r="J4" s="75"/>
      <c r="K4" s="75"/>
    </row>
    <row r="5" s="66" customFormat="1" ht="17.25" customHeight="1" spans="1:11">
      <c r="A5" s="75" t="s">
        <v>68</v>
      </c>
      <c r="B5" s="75"/>
      <c r="C5" s="77"/>
      <c r="H5" s="75"/>
      <c r="I5" s="75"/>
      <c r="J5" s="75"/>
      <c r="K5" s="75"/>
    </row>
    <row r="6" s="66" customFormat="1" ht="17.25" customHeight="1" spans="1:11">
      <c r="A6" s="75" t="s">
        <v>69</v>
      </c>
      <c r="B6" s="75"/>
      <c r="C6" s="78"/>
      <c r="H6" s="75"/>
      <c r="I6" s="75"/>
      <c r="J6" s="75"/>
      <c r="K6" s="75"/>
    </row>
    <row r="7" s="66" customFormat="1" ht="17.25" customHeight="1" spans="1:11">
      <c r="A7" s="75" t="s">
        <v>70</v>
      </c>
      <c r="B7" s="75"/>
      <c r="C7" s="78"/>
      <c r="H7" s="75"/>
      <c r="I7" s="75"/>
      <c r="J7" s="75"/>
      <c r="K7" s="75"/>
    </row>
    <row r="8" s="66" customFormat="1" ht="12.25" spans="3:8">
      <c r="C8" s="79"/>
      <c r="D8" s="80"/>
      <c r="E8" s="80"/>
      <c r="F8" s="80"/>
      <c r="G8" s="80"/>
      <c r="H8" s="80"/>
    </row>
    <row r="9" s="67" customFormat="1" ht="27.75" customHeight="1" spans="1:13">
      <c r="A9" s="81" t="s">
        <v>13</v>
      </c>
      <c r="B9" s="82"/>
      <c r="C9" s="83" t="s">
        <v>14</v>
      </c>
      <c r="D9" s="83" t="s">
        <v>15</v>
      </c>
      <c r="E9" s="83" t="s">
        <v>16</v>
      </c>
      <c r="F9" s="83" t="s">
        <v>17</v>
      </c>
      <c r="G9" s="84" t="s">
        <v>18</v>
      </c>
      <c r="H9" s="83" t="s">
        <v>19</v>
      </c>
      <c r="I9" s="83" t="s">
        <v>15</v>
      </c>
      <c r="J9" s="83" t="s">
        <v>16</v>
      </c>
      <c r="K9" s="83" t="s">
        <v>17</v>
      </c>
      <c r="L9" s="83" t="s">
        <v>20</v>
      </c>
      <c r="M9" s="83" t="s">
        <v>21</v>
      </c>
    </row>
    <row r="10" s="67" customFormat="1" ht="17.25" customHeight="1" spans="1:13">
      <c r="A10" s="85" t="s">
        <v>22</v>
      </c>
      <c r="B10" s="86"/>
      <c r="C10" s="86"/>
      <c r="D10" s="86"/>
      <c r="E10" s="86"/>
      <c r="F10" s="86"/>
      <c r="G10" s="87"/>
      <c r="H10" s="85"/>
      <c r="I10" s="86"/>
      <c r="J10" s="86"/>
      <c r="K10" s="86"/>
      <c r="L10" s="86"/>
      <c r="M10" s="108"/>
    </row>
    <row r="11" s="66" customFormat="1" ht="18.6" customHeight="1" spans="1:13">
      <c r="A11" s="88" t="s">
        <v>23</v>
      </c>
      <c r="B11" s="89"/>
      <c r="C11" s="90"/>
      <c r="D11" s="91"/>
      <c r="E11" s="92"/>
      <c r="F11" s="92"/>
      <c r="G11" s="93">
        <f>D11*E11</f>
        <v>0</v>
      </c>
      <c r="H11" s="90"/>
      <c r="I11" s="91"/>
      <c r="J11" s="92"/>
      <c r="K11" s="92"/>
      <c r="L11" s="93">
        <f>I11*J11</f>
        <v>0</v>
      </c>
      <c r="M11" s="109"/>
    </row>
    <row r="12" s="66" customFormat="1" ht="17.25" customHeight="1" spans="1:13">
      <c r="A12" s="94"/>
      <c r="B12" s="95"/>
      <c r="C12" s="90"/>
      <c r="D12" s="96"/>
      <c r="E12" s="97"/>
      <c r="F12" s="97"/>
      <c r="G12" s="93">
        <f>D12*E12</f>
        <v>0</v>
      </c>
      <c r="H12" s="90"/>
      <c r="I12" s="96"/>
      <c r="J12" s="97"/>
      <c r="K12" s="97"/>
      <c r="L12" s="93">
        <f>I12*J12</f>
        <v>0</v>
      </c>
      <c r="M12" s="110"/>
    </row>
    <row r="13" s="66" customFormat="1" ht="16.5" customHeight="1" spans="1:13">
      <c r="A13" s="94"/>
      <c r="B13" s="95"/>
      <c r="C13" s="98"/>
      <c r="D13" s="96"/>
      <c r="E13" s="97"/>
      <c r="F13" s="97"/>
      <c r="G13" s="99"/>
      <c r="H13" s="98"/>
      <c r="I13" s="96"/>
      <c r="J13" s="97"/>
      <c r="K13" s="97"/>
      <c r="L13" s="99"/>
      <c r="M13" s="110"/>
    </row>
    <row r="14" s="66" customFormat="1" ht="16.5" customHeight="1" spans="1:13">
      <c r="A14" s="94"/>
      <c r="B14" s="95"/>
      <c r="C14" s="98"/>
      <c r="D14" s="96"/>
      <c r="E14" s="97"/>
      <c r="F14" s="97"/>
      <c r="G14" s="99"/>
      <c r="H14" s="98"/>
      <c r="I14" s="96"/>
      <c r="J14" s="97"/>
      <c r="K14" s="97"/>
      <c r="L14" s="99"/>
      <c r="M14" s="110"/>
    </row>
    <row r="15" s="66" customFormat="1" ht="17.25" customHeight="1" spans="1:13">
      <c r="A15" s="94"/>
      <c r="B15" s="95"/>
      <c r="C15" s="100"/>
      <c r="D15" s="91"/>
      <c r="E15" s="92"/>
      <c r="F15" s="92"/>
      <c r="G15" s="93"/>
      <c r="H15" s="100"/>
      <c r="I15" s="91"/>
      <c r="J15" s="92"/>
      <c r="K15" s="92"/>
      <c r="L15" s="93"/>
      <c r="M15" s="109"/>
    </row>
    <row r="16" s="66" customFormat="1" ht="12" spans="1:13">
      <c r="A16" s="94"/>
      <c r="B16" s="101"/>
      <c r="C16" s="98"/>
      <c r="D16" s="96"/>
      <c r="E16" s="97"/>
      <c r="F16" s="97"/>
      <c r="G16" s="99"/>
      <c r="H16" s="98"/>
      <c r="I16" s="96"/>
      <c r="J16" s="97"/>
      <c r="K16" s="97"/>
      <c r="L16" s="99"/>
      <c r="M16" s="110"/>
    </row>
    <row r="17" spans="1:13">
      <c r="A17" s="102" t="s">
        <v>71</v>
      </c>
      <c r="B17" s="89"/>
      <c r="C17" s="100"/>
      <c r="D17" s="91"/>
      <c r="E17" s="92"/>
      <c r="F17" s="92"/>
      <c r="G17" s="93"/>
      <c r="H17" s="100"/>
      <c r="I17" s="91"/>
      <c r="J17" s="92"/>
      <c r="K17" s="92"/>
      <c r="L17" s="93"/>
      <c r="M17" s="109"/>
    </row>
    <row r="18" spans="1:13">
      <c r="A18" s="102"/>
      <c r="B18" s="95"/>
      <c r="C18" s="100"/>
      <c r="D18" s="91"/>
      <c r="E18" s="92"/>
      <c r="F18" s="92"/>
      <c r="G18" s="93"/>
      <c r="H18" s="100"/>
      <c r="I18" s="91"/>
      <c r="J18" s="92"/>
      <c r="K18" s="92"/>
      <c r="L18" s="93"/>
      <c r="M18" s="109"/>
    </row>
    <row r="19" spans="1:13">
      <c r="A19" s="102"/>
      <c r="B19" s="101"/>
      <c r="C19" s="98"/>
      <c r="D19" s="96"/>
      <c r="E19" s="97"/>
      <c r="F19" s="97"/>
      <c r="G19" s="99"/>
      <c r="H19" s="98"/>
      <c r="I19" s="96"/>
      <c r="J19" s="97"/>
      <c r="K19" s="97"/>
      <c r="L19" s="99"/>
      <c r="M19" s="110"/>
    </row>
    <row r="20" spans="1:13">
      <c r="A20" s="88" t="s">
        <v>72</v>
      </c>
      <c r="B20" s="89"/>
      <c r="C20" s="100"/>
      <c r="D20" s="91"/>
      <c r="E20" s="92"/>
      <c r="F20" s="92"/>
      <c r="G20" s="93">
        <f>D20*E20</f>
        <v>0</v>
      </c>
      <c r="H20" s="100"/>
      <c r="I20" s="91"/>
      <c r="J20" s="92"/>
      <c r="K20" s="92"/>
      <c r="L20" s="93"/>
      <c r="M20" s="111"/>
    </row>
    <row r="21" ht="14.25" customHeight="1" spans="1:13">
      <c r="A21" s="94"/>
      <c r="B21" s="95"/>
      <c r="C21" s="98"/>
      <c r="D21" s="96"/>
      <c r="E21" s="97"/>
      <c r="F21" s="97"/>
      <c r="G21" s="99"/>
      <c r="H21" s="98"/>
      <c r="I21" s="96"/>
      <c r="J21" s="97"/>
      <c r="K21" s="97"/>
      <c r="L21" s="99"/>
      <c r="M21" s="112"/>
    </row>
    <row r="22" ht="14.25" customHeight="1" spans="1:13">
      <c r="A22" s="94"/>
      <c r="B22" s="101"/>
      <c r="C22" s="100"/>
      <c r="D22" s="91"/>
      <c r="E22" s="92"/>
      <c r="F22" s="92"/>
      <c r="G22" s="93"/>
      <c r="H22" s="100"/>
      <c r="I22" s="91"/>
      <c r="J22" s="92"/>
      <c r="K22" s="92"/>
      <c r="L22" s="93"/>
      <c r="M22" s="113"/>
    </row>
    <row r="23" spans="1:13">
      <c r="A23" s="94"/>
      <c r="B23" s="103"/>
      <c r="C23" s="100"/>
      <c r="D23" s="91"/>
      <c r="E23" s="92"/>
      <c r="F23" s="92"/>
      <c r="G23" s="93"/>
      <c r="H23" s="92"/>
      <c r="I23" s="114"/>
      <c r="J23" s="114"/>
      <c r="K23" s="114"/>
      <c r="L23" s="115"/>
      <c r="M23" s="111"/>
    </row>
    <row r="24" ht="13.5" spans="1:13">
      <c r="A24" s="104" t="s">
        <v>25</v>
      </c>
      <c r="B24" s="105"/>
      <c r="C24" s="105"/>
      <c r="D24" s="105"/>
      <c r="E24" s="105"/>
      <c r="F24" s="105"/>
      <c r="G24" s="106">
        <f>SUM(G11:G23)</f>
        <v>0</v>
      </c>
      <c r="H24" s="107"/>
      <c r="I24" s="116"/>
      <c r="J24" s="116"/>
      <c r="K24" s="116"/>
      <c r="L24" s="116">
        <f>SUM(L11:L23)</f>
        <v>0</v>
      </c>
      <c r="M24" s="117"/>
    </row>
  </sheetData>
  <mergeCells count="16">
    <mergeCell ref="A3:M3"/>
    <mergeCell ref="A4:B4"/>
    <mergeCell ref="A5:B5"/>
    <mergeCell ref="A6:B6"/>
    <mergeCell ref="A7:B7"/>
    <mergeCell ref="A9:B9"/>
    <mergeCell ref="A10:G10"/>
    <mergeCell ref="H10:M10"/>
    <mergeCell ref="A24:F24"/>
    <mergeCell ref="A11:A15"/>
    <mergeCell ref="A17:A19"/>
    <mergeCell ref="A20:A23"/>
    <mergeCell ref="B11:B16"/>
    <mergeCell ref="B17:B19"/>
    <mergeCell ref="B20:B22"/>
    <mergeCell ref="M21:M22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4"/>
  <sheetViews>
    <sheetView workbookViewId="0">
      <selection activeCell="N56" sqref="N56"/>
    </sheetView>
  </sheetViews>
  <sheetFormatPr defaultColWidth="8.625" defaultRowHeight="15"/>
  <cols>
    <col min="1" max="1" width="4.125" style="2" customWidth="1"/>
    <col min="2" max="2" width="7.875" style="3" customWidth="1"/>
    <col min="3" max="4" width="4.125" style="3" customWidth="1"/>
    <col min="5" max="5" width="12.875" style="3" customWidth="1"/>
    <col min="6" max="6" width="6.875" style="2" customWidth="1"/>
    <col min="7" max="7" width="5.875" style="3" customWidth="1"/>
    <col min="8" max="8" width="16.75" style="3" customWidth="1"/>
    <col min="9" max="10" width="8.625" style="3"/>
    <col min="11" max="11" width="6.875" style="3" customWidth="1"/>
    <col min="12" max="12" width="8.625" style="3"/>
    <col min="13" max="17" width="5.5" style="2" customWidth="1"/>
    <col min="18" max="16384" width="8.625" style="3"/>
  </cols>
  <sheetData>
    <row r="1" ht="16.5" spans="1:17">
      <c r="A1" s="4" t="s">
        <v>73</v>
      </c>
      <c r="B1" s="5" t="s">
        <v>74</v>
      </c>
      <c r="C1" s="5" t="s">
        <v>75</v>
      </c>
      <c r="D1" s="5" t="s">
        <v>76</v>
      </c>
      <c r="E1" s="5" t="s">
        <v>77</v>
      </c>
      <c r="F1" s="6" t="s">
        <v>78</v>
      </c>
      <c r="G1" s="6" t="s">
        <v>79</v>
      </c>
      <c r="H1" s="6" t="s">
        <v>80</v>
      </c>
      <c r="I1" s="32" t="s">
        <v>81</v>
      </c>
      <c r="J1" s="32" t="s">
        <v>82</v>
      </c>
      <c r="K1" s="33" t="s">
        <v>83</v>
      </c>
      <c r="L1" s="34"/>
      <c r="M1" s="2" t="s">
        <v>84</v>
      </c>
      <c r="N1" s="2" t="s">
        <v>85</v>
      </c>
      <c r="O1" s="2" t="s">
        <v>86</v>
      </c>
      <c r="P1" s="2" t="s">
        <v>87</v>
      </c>
      <c r="Q1" s="2" t="s">
        <v>88</v>
      </c>
    </row>
    <row r="2" ht="16.5" spans="1:12">
      <c r="A2" s="4">
        <v>1</v>
      </c>
      <c r="B2" s="7"/>
      <c r="C2" s="7"/>
      <c r="D2" s="7"/>
      <c r="E2" s="7"/>
      <c r="F2" s="8"/>
      <c r="G2" s="8"/>
      <c r="H2" s="8"/>
      <c r="I2" s="8"/>
      <c r="J2" s="35"/>
      <c r="K2" s="8"/>
      <c r="L2" s="34"/>
    </row>
    <row r="3" ht="16.5" spans="1:12">
      <c r="A3" s="4">
        <v>2</v>
      </c>
      <c r="B3" s="7"/>
      <c r="C3" s="7"/>
      <c r="D3" s="7"/>
      <c r="E3" s="7"/>
      <c r="F3" s="8"/>
      <c r="G3" s="8"/>
      <c r="H3" s="8"/>
      <c r="I3" s="35"/>
      <c r="J3" s="35"/>
      <c r="K3" s="8"/>
      <c r="L3" s="34"/>
    </row>
    <row r="4" ht="16.5" spans="1:12">
      <c r="A4" s="4">
        <v>3</v>
      </c>
      <c r="B4" s="7"/>
      <c r="C4" s="7"/>
      <c r="D4" s="7"/>
      <c r="E4" s="7"/>
      <c r="F4" s="9"/>
      <c r="G4" s="10"/>
      <c r="H4" s="10"/>
      <c r="I4" s="36"/>
      <c r="J4" s="36"/>
      <c r="K4" s="10"/>
      <c r="L4" s="37"/>
    </row>
    <row r="5" s="1" customFormat="1" ht="16.5" spans="1:17">
      <c r="A5" s="4">
        <v>4</v>
      </c>
      <c r="B5" s="11"/>
      <c r="C5" s="12"/>
      <c r="D5" s="12"/>
      <c r="E5" s="12"/>
      <c r="F5" s="13"/>
      <c r="G5" s="13"/>
      <c r="H5" s="13"/>
      <c r="I5" s="38"/>
      <c r="J5" s="39"/>
      <c r="K5" s="13"/>
      <c r="L5" s="40"/>
      <c r="M5" s="41"/>
      <c r="N5" s="41"/>
      <c r="O5" s="41"/>
      <c r="P5" s="41"/>
      <c r="Q5" s="41"/>
    </row>
    <row r="6" s="1" customFormat="1" ht="16.5" spans="1:17">
      <c r="A6" s="4">
        <v>5</v>
      </c>
      <c r="B6" s="11"/>
      <c r="C6" s="12"/>
      <c r="D6" s="12"/>
      <c r="E6" s="12"/>
      <c r="F6" s="13"/>
      <c r="G6" s="13"/>
      <c r="H6" s="13"/>
      <c r="I6" s="38"/>
      <c r="J6" s="39"/>
      <c r="K6" s="13"/>
      <c r="L6" s="40"/>
      <c r="M6" s="41"/>
      <c r="N6" s="41"/>
      <c r="O6" s="41"/>
      <c r="P6" s="41"/>
      <c r="Q6" s="41"/>
    </row>
    <row r="7" s="1" customFormat="1" ht="16.5" spans="1:17">
      <c r="A7" s="4">
        <v>6</v>
      </c>
      <c r="B7" s="11"/>
      <c r="C7" s="12"/>
      <c r="D7" s="12"/>
      <c r="E7" s="12"/>
      <c r="F7" s="13"/>
      <c r="G7" s="13"/>
      <c r="H7" s="13"/>
      <c r="I7" s="38"/>
      <c r="J7" s="39"/>
      <c r="K7" s="13"/>
      <c r="L7" s="40"/>
      <c r="M7" s="41"/>
      <c r="N7" s="41"/>
      <c r="O7" s="41"/>
      <c r="P7" s="41"/>
      <c r="Q7" s="41"/>
    </row>
    <row r="8" s="1" customFormat="1" ht="16.5" spans="1:17">
      <c r="A8" s="4">
        <v>7</v>
      </c>
      <c r="B8" s="11"/>
      <c r="C8" s="12"/>
      <c r="D8" s="12"/>
      <c r="E8" s="12"/>
      <c r="F8" s="13"/>
      <c r="G8" s="13"/>
      <c r="H8" s="13"/>
      <c r="I8" s="38"/>
      <c r="J8" s="39"/>
      <c r="K8" s="13"/>
      <c r="L8" s="40"/>
      <c r="M8" s="41"/>
      <c r="N8" s="41"/>
      <c r="O8" s="41"/>
      <c r="P8" s="41"/>
      <c r="Q8" s="41"/>
    </row>
    <row r="9" s="1" customFormat="1" ht="16.5" spans="1:17">
      <c r="A9" s="4">
        <v>8</v>
      </c>
      <c r="B9" s="11"/>
      <c r="C9" s="12"/>
      <c r="D9" s="12"/>
      <c r="E9" s="12"/>
      <c r="F9" s="13"/>
      <c r="G9" s="13"/>
      <c r="H9" s="13"/>
      <c r="I9" s="38"/>
      <c r="J9" s="39"/>
      <c r="K9" s="13"/>
      <c r="L9" s="40"/>
      <c r="M9" s="41"/>
      <c r="N9" s="41"/>
      <c r="O9" s="41"/>
      <c r="P9" s="41"/>
      <c r="Q9" s="41"/>
    </row>
    <row r="10" s="1" customFormat="1" ht="16.5" spans="1:17">
      <c r="A10" s="4">
        <v>9</v>
      </c>
      <c r="B10" s="11"/>
      <c r="C10" s="11"/>
      <c r="D10" s="11"/>
      <c r="E10" s="11"/>
      <c r="F10" s="13"/>
      <c r="G10" s="13"/>
      <c r="H10" s="13"/>
      <c r="I10" s="38"/>
      <c r="J10" s="38"/>
      <c r="K10" s="13"/>
      <c r="L10" s="40"/>
      <c r="M10" s="41"/>
      <c r="N10" s="41"/>
      <c r="O10" s="41"/>
      <c r="P10" s="41"/>
      <c r="Q10" s="41"/>
    </row>
    <row r="11" s="1" customFormat="1" ht="16.5" spans="1:17">
      <c r="A11" s="4">
        <v>10</v>
      </c>
      <c r="B11" s="12"/>
      <c r="C11" s="12"/>
      <c r="D11" s="12"/>
      <c r="E11" s="12"/>
      <c r="F11" s="13"/>
      <c r="G11" s="13"/>
      <c r="H11" s="13"/>
      <c r="I11" s="38"/>
      <c r="J11" s="39"/>
      <c r="K11" s="13"/>
      <c r="L11" s="40"/>
      <c r="M11" s="41"/>
      <c r="N11" s="41"/>
      <c r="O11" s="41"/>
      <c r="P11" s="41"/>
      <c r="Q11" s="41"/>
    </row>
    <row r="12" ht="16.5" spans="1:12">
      <c r="A12" s="4">
        <v>11</v>
      </c>
      <c r="B12" s="14"/>
      <c r="C12" s="14"/>
      <c r="D12" s="14"/>
      <c r="E12" s="14"/>
      <c r="F12" s="15"/>
      <c r="G12" s="16"/>
      <c r="H12" s="16"/>
      <c r="I12" s="38"/>
      <c r="J12" s="39"/>
      <c r="K12" s="13"/>
      <c r="L12" s="34"/>
    </row>
    <row r="13" ht="16.5" spans="1:12">
      <c r="A13" s="4">
        <v>12</v>
      </c>
      <c r="B13" s="5"/>
      <c r="C13" s="5"/>
      <c r="D13" s="5"/>
      <c r="E13" s="5"/>
      <c r="F13" s="16"/>
      <c r="G13" s="16"/>
      <c r="H13" s="16"/>
      <c r="I13" s="38"/>
      <c r="J13" s="39"/>
      <c r="K13" s="13"/>
      <c r="L13" s="34"/>
    </row>
    <row r="14" ht="16.5" spans="1:12">
      <c r="A14" s="4">
        <v>13</v>
      </c>
      <c r="B14" s="14"/>
      <c r="C14" s="14"/>
      <c r="D14" s="14"/>
      <c r="E14" s="14"/>
      <c r="F14" s="15"/>
      <c r="G14" s="16"/>
      <c r="H14" s="16"/>
      <c r="I14" s="13"/>
      <c r="J14" s="13"/>
      <c r="K14" s="13"/>
      <c r="L14" s="34"/>
    </row>
    <row r="15" ht="16.5" spans="1:12">
      <c r="A15" s="4">
        <v>14</v>
      </c>
      <c r="B15" s="14"/>
      <c r="C15" s="14"/>
      <c r="D15" s="14"/>
      <c r="E15" s="14"/>
      <c r="F15" s="15"/>
      <c r="G15" s="16"/>
      <c r="H15" s="16"/>
      <c r="I15" s="13"/>
      <c r="J15" s="13"/>
      <c r="K15" s="13"/>
      <c r="L15" s="34"/>
    </row>
    <row r="16" ht="16.5" spans="1:12">
      <c r="A16" s="4">
        <v>15</v>
      </c>
      <c r="B16" s="5"/>
      <c r="C16" s="5"/>
      <c r="D16" s="5"/>
      <c r="E16" s="5"/>
      <c r="F16" s="16"/>
      <c r="G16" s="16"/>
      <c r="H16" s="16"/>
      <c r="I16" s="38"/>
      <c r="J16" s="38"/>
      <c r="K16" s="13"/>
      <c r="L16" s="34"/>
    </row>
    <row r="17" ht="16.5" spans="1:12">
      <c r="A17" s="4">
        <v>16</v>
      </c>
      <c r="B17" s="14"/>
      <c r="C17" s="14"/>
      <c r="D17" s="14"/>
      <c r="E17" s="17"/>
      <c r="F17" s="16"/>
      <c r="G17" s="16"/>
      <c r="H17" s="16"/>
      <c r="I17" s="38"/>
      <c r="J17" s="38"/>
      <c r="K17" s="13"/>
      <c r="L17" s="34"/>
    </row>
    <row r="18" ht="16.5" spans="1:12">
      <c r="A18" s="4">
        <v>17</v>
      </c>
      <c r="B18" s="14"/>
      <c r="C18" s="14"/>
      <c r="D18" s="14"/>
      <c r="E18" s="18"/>
      <c r="F18" s="16"/>
      <c r="G18" s="16"/>
      <c r="H18" s="16"/>
      <c r="I18" s="38"/>
      <c r="J18" s="39"/>
      <c r="K18" s="13"/>
      <c r="L18" s="34"/>
    </row>
    <row r="19" ht="16.5" spans="1:12">
      <c r="A19" s="4">
        <v>18</v>
      </c>
      <c r="B19" s="12"/>
      <c r="C19" s="12"/>
      <c r="D19" s="12"/>
      <c r="E19" s="12"/>
      <c r="F19" s="13"/>
      <c r="G19" s="13"/>
      <c r="H19" s="13"/>
      <c r="I19" s="38"/>
      <c r="J19" s="38"/>
      <c r="K19" s="13"/>
      <c r="L19" s="34"/>
    </row>
    <row r="20" ht="16.5" spans="1:12">
      <c r="A20" s="4">
        <v>19</v>
      </c>
      <c r="B20" s="12"/>
      <c r="C20" s="12"/>
      <c r="D20" s="12"/>
      <c r="E20" s="19"/>
      <c r="F20" s="13"/>
      <c r="G20" s="20"/>
      <c r="H20" s="20"/>
      <c r="I20" s="42"/>
      <c r="J20" s="42"/>
      <c r="K20" s="20"/>
      <c r="L20" s="34"/>
    </row>
    <row r="21" ht="16.5" spans="1:12">
      <c r="A21" s="4">
        <v>20</v>
      </c>
      <c r="B21" s="14"/>
      <c r="C21" s="14"/>
      <c r="D21" s="14"/>
      <c r="E21" s="14"/>
      <c r="F21" s="13"/>
      <c r="G21" s="20"/>
      <c r="H21" s="20"/>
      <c r="I21" s="42"/>
      <c r="J21" s="42"/>
      <c r="K21" s="20"/>
      <c r="L21" s="34"/>
    </row>
    <row r="22" ht="16.5" spans="1:12">
      <c r="A22" s="4">
        <v>21</v>
      </c>
      <c r="B22" s="14"/>
      <c r="C22" s="14"/>
      <c r="D22" s="14"/>
      <c r="E22" s="14"/>
      <c r="F22" s="21"/>
      <c r="G22" s="13"/>
      <c r="H22" s="13"/>
      <c r="I22" s="38"/>
      <c r="J22" s="38"/>
      <c r="K22" s="13"/>
      <c r="L22" s="34"/>
    </row>
    <row r="23" ht="16.5" spans="1:12">
      <c r="A23" s="4">
        <v>22</v>
      </c>
      <c r="B23" s="14"/>
      <c r="C23" s="14"/>
      <c r="D23" s="14"/>
      <c r="E23" s="14"/>
      <c r="F23" s="15"/>
      <c r="G23" s="16"/>
      <c r="H23" s="16"/>
      <c r="I23" s="38"/>
      <c r="J23" s="39"/>
      <c r="K23" s="20"/>
      <c r="L23" s="34"/>
    </row>
    <row r="24" ht="16.5" spans="1:12">
      <c r="A24" s="4">
        <v>23</v>
      </c>
      <c r="B24" s="7"/>
      <c r="C24" s="22"/>
      <c r="D24" s="7"/>
      <c r="E24" s="7"/>
      <c r="F24" s="13"/>
      <c r="G24" s="16"/>
      <c r="H24" s="16"/>
      <c r="I24" s="38"/>
      <c r="J24" s="38"/>
      <c r="K24" s="13"/>
      <c r="L24" s="34"/>
    </row>
    <row r="25" ht="16.5" spans="1:12">
      <c r="A25" s="4">
        <v>24</v>
      </c>
      <c r="B25" s="14"/>
      <c r="C25" s="14"/>
      <c r="D25" s="14"/>
      <c r="E25" s="17"/>
      <c r="F25" s="16"/>
      <c r="G25" s="16"/>
      <c r="H25" s="16"/>
      <c r="I25" s="38"/>
      <c r="J25" s="39"/>
      <c r="K25" s="20"/>
      <c r="L25" s="34"/>
    </row>
    <row r="26" ht="16.5" spans="1:12">
      <c r="A26" s="4">
        <v>25</v>
      </c>
      <c r="B26" s="14"/>
      <c r="C26" s="14"/>
      <c r="D26" s="14"/>
      <c r="E26" s="18"/>
      <c r="F26" s="16"/>
      <c r="G26" s="16"/>
      <c r="H26" s="16"/>
      <c r="I26" s="38"/>
      <c r="J26" s="39"/>
      <c r="K26" s="43"/>
      <c r="L26" s="34"/>
    </row>
    <row r="27" ht="16.5" spans="1:12">
      <c r="A27" s="4">
        <v>26</v>
      </c>
      <c r="B27" s="14"/>
      <c r="C27" s="14"/>
      <c r="D27" s="14"/>
      <c r="E27" s="14"/>
      <c r="F27" s="16"/>
      <c r="G27" s="16"/>
      <c r="H27" s="16"/>
      <c r="I27" s="38"/>
      <c r="J27" s="38"/>
      <c r="K27" s="13"/>
      <c r="L27" s="34"/>
    </row>
    <row r="28" ht="16.5" spans="1:12">
      <c r="A28" s="4">
        <v>27</v>
      </c>
      <c r="B28" s="14"/>
      <c r="C28" s="14"/>
      <c r="D28" s="14"/>
      <c r="E28" s="14"/>
      <c r="F28" s="16"/>
      <c r="G28" s="16"/>
      <c r="H28" s="16"/>
      <c r="I28" s="38"/>
      <c r="J28" s="38"/>
      <c r="K28" s="13"/>
      <c r="L28" s="34"/>
    </row>
    <row r="29" s="1" customFormat="1" ht="16.5" spans="1:17">
      <c r="A29" s="4">
        <v>28</v>
      </c>
      <c r="B29" s="12"/>
      <c r="C29" s="12"/>
      <c r="D29" s="12"/>
      <c r="E29" s="12"/>
      <c r="F29" s="13"/>
      <c r="G29" s="13"/>
      <c r="H29" s="13"/>
      <c r="I29" s="38"/>
      <c r="J29" s="38"/>
      <c r="K29" s="20"/>
      <c r="L29" s="40"/>
      <c r="M29" s="41"/>
      <c r="N29" s="41"/>
      <c r="O29" s="2"/>
      <c r="P29" s="41"/>
      <c r="Q29" s="41"/>
    </row>
    <row r="30" ht="16.5" spans="1:13">
      <c r="A30" s="4">
        <v>29</v>
      </c>
      <c r="B30" s="14"/>
      <c r="C30" s="14"/>
      <c r="D30" s="14"/>
      <c r="E30" s="14"/>
      <c r="F30" s="16"/>
      <c r="G30" s="16"/>
      <c r="H30" s="16"/>
      <c r="I30" s="38"/>
      <c r="J30" s="38"/>
      <c r="K30" s="21"/>
      <c r="L30" s="34"/>
      <c r="M30" s="44"/>
    </row>
    <row r="31" ht="16.5" spans="1:13">
      <c r="A31" s="4">
        <v>30</v>
      </c>
      <c r="B31" s="14"/>
      <c r="C31" s="14"/>
      <c r="D31" s="14"/>
      <c r="E31" s="14"/>
      <c r="F31" s="16"/>
      <c r="G31" s="16"/>
      <c r="H31" s="16"/>
      <c r="I31" s="38"/>
      <c r="J31" s="38"/>
      <c r="K31" s="21"/>
      <c r="L31" s="34"/>
      <c r="M31" s="44"/>
    </row>
    <row r="32" ht="16.5" spans="1:13">
      <c r="A32" s="4">
        <v>31</v>
      </c>
      <c r="B32" s="14"/>
      <c r="C32" s="14"/>
      <c r="D32" s="14"/>
      <c r="E32" s="14"/>
      <c r="F32" s="16"/>
      <c r="G32" s="16"/>
      <c r="H32" s="16"/>
      <c r="I32" s="38"/>
      <c r="J32" s="38"/>
      <c r="K32" s="45"/>
      <c r="L32" s="34"/>
      <c r="M32" s="44"/>
    </row>
    <row r="33" ht="16.5" spans="1:13">
      <c r="A33" s="4">
        <v>32</v>
      </c>
      <c r="B33" s="14"/>
      <c r="C33" s="14"/>
      <c r="D33" s="14"/>
      <c r="E33" s="14"/>
      <c r="F33" s="16"/>
      <c r="G33" s="16"/>
      <c r="H33" s="16"/>
      <c r="I33" s="38"/>
      <c r="J33" s="38"/>
      <c r="K33" s="46"/>
      <c r="L33" s="34"/>
      <c r="M33" s="44"/>
    </row>
    <row r="34" ht="16.5" spans="1:13">
      <c r="A34" s="4">
        <v>33</v>
      </c>
      <c r="B34" s="14"/>
      <c r="C34" s="14"/>
      <c r="D34" s="14"/>
      <c r="E34" s="14"/>
      <c r="F34" s="16"/>
      <c r="G34" s="16"/>
      <c r="H34" s="16"/>
      <c r="I34" s="38"/>
      <c r="J34" s="38"/>
      <c r="K34" s="21"/>
      <c r="L34" s="34"/>
      <c r="M34" s="44"/>
    </row>
    <row r="35" ht="16.5" spans="1:12">
      <c r="A35" s="4">
        <v>34</v>
      </c>
      <c r="B35" s="14"/>
      <c r="C35" s="14"/>
      <c r="D35" s="14"/>
      <c r="E35" s="14"/>
      <c r="F35" s="13"/>
      <c r="G35" s="13"/>
      <c r="H35" s="13"/>
      <c r="I35" s="47"/>
      <c r="J35" s="38"/>
      <c r="K35" s="48"/>
      <c r="L35" s="34"/>
    </row>
    <row r="36" ht="16.5" spans="1:12">
      <c r="A36" s="4">
        <v>35</v>
      </c>
      <c r="B36" s="5"/>
      <c r="C36" s="5"/>
      <c r="D36" s="5"/>
      <c r="E36" s="5"/>
      <c r="F36" s="13"/>
      <c r="G36" s="13"/>
      <c r="H36" s="13"/>
      <c r="I36" s="38"/>
      <c r="J36" s="38"/>
      <c r="K36" s="20"/>
      <c r="L36" s="34"/>
    </row>
    <row r="37" ht="16.5" spans="1:12">
      <c r="A37" s="4">
        <v>36</v>
      </c>
      <c r="B37" s="5"/>
      <c r="C37" s="5"/>
      <c r="D37" s="5"/>
      <c r="E37" s="5"/>
      <c r="F37" s="16"/>
      <c r="G37" s="16"/>
      <c r="H37" s="16"/>
      <c r="I37" s="38"/>
      <c r="J37" s="39"/>
      <c r="K37" s="24"/>
      <c r="L37" s="34"/>
    </row>
    <row r="38" ht="16.5" spans="1:12">
      <c r="A38" s="4">
        <v>37</v>
      </c>
      <c r="B38" s="5"/>
      <c r="C38" s="5"/>
      <c r="D38" s="5"/>
      <c r="E38" s="5"/>
      <c r="F38" s="13"/>
      <c r="G38" s="13"/>
      <c r="H38" s="13"/>
      <c r="I38" s="38"/>
      <c r="J38" s="38"/>
      <c r="K38" s="20"/>
      <c r="L38" s="34"/>
    </row>
    <row r="39" ht="16.5" spans="1:12">
      <c r="A39" s="4">
        <v>38</v>
      </c>
      <c r="B39" s="5"/>
      <c r="C39" s="5"/>
      <c r="D39" s="5"/>
      <c r="E39" s="5"/>
      <c r="F39" s="23"/>
      <c r="G39" s="13"/>
      <c r="H39" s="24"/>
      <c r="I39" s="38"/>
      <c r="J39" s="39"/>
      <c r="K39" s="24"/>
      <c r="L39" s="34"/>
    </row>
    <row r="40" ht="16.5" spans="1:12">
      <c r="A40" s="4">
        <v>39</v>
      </c>
      <c r="B40" s="5"/>
      <c r="C40" s="5"/>
      <c r="D40" s="5"/>
      <c r="E40" s="5"/>
      <c r="F40" s="8"/>
      <c r="G40" s="8"/>
      <c r="H40" s="23"/>
      <c r="I40" s="38"/>
      <c r="J40" s="38"/>
      <c r="K40" s="49"/>
      <c r="L40" s="34"/>
    </row>
    <row r="41" ht="16.5" spans="1:12">
      <c r="A41" s="4">
        <v>40</v>
      </c>
      <c r="B41" s="5"/>
      <c r="C41" s="5"/>
      <c r="D41" s="5"/>
      <c r="E41" s="5"/>
      <c r="F41" s="25"/>
      <c r="G41" s="25"/>
      <c r="H41" s="25"/>
      <c r="I41" s="25"/>
      <c r="J41" s="25"/>
      <c r="K41" s="50"/>
      <c r="L41" s="51"/>
    </row>
    <row r="42" ht="16.5" spans="1:12">
      <c r="A42" s="4">
        <v>41</v>
      </c>
      <c r="B42" s="5"/>
      <c r="C42" s="5"/>
      <c r="D42" s="5"/>
      <c r="E42" s="5"/>
      <c r="F42" s="16"/>
      <c r="G42" s="16"/>
      <c r="H42" s="16"/>
      <c r="I42" s="38"/>
      <c r="J42" s="39"/>
      <c r="K42" s="20"/>
      <c r="L42" s="34"/>
    </row>
    <row r="43" ht="16.5" spans="1:12">
      <c r="A43" s="4">
        <v>42</v>
      </c>
      <c r="B43" s="5"/>
      <c r="C43" s="5"/>
      <c r="D43" s="5"/>
      <c r="E43" s="5"/>
      <c r="F43" s="16"/>
      <c r="G43" s="16"/>
      <c r="H43" s="16"/>
      <c r="I43" s="38"/>
      <c r="J43" s="38"/>
      <c r="K43" s="24"/>
      <c r="L43" s="34"/>
    </row>
    <row r="44" ht="16.5" spans="1:12">
      <c r="A44" s="4">
        <v>43</v>
      </c>
      <c r="B44" s="5"/>
      <c r="C44" s="5"/>
      <c r="D44" s="5"/>
      <c r="E44" s="5"/>
      <c r="F44" s="13"/>
      <c r="G44" s="13"/>
      <c r="H44" s="13"/>
      <c r="I44" s="38"/>
      <c r="J44" s="38"/>
      <c r="K44" s="20"/>
      <c r="L44" s="34"/>
    </row>
    <row r="45" ht="16.5" spans="1:12">
      <c r="A45" s="4">
        <v>44</v>
      </c>
      <c r="B45" s="5"/>
      <c r="C45" s="5"/>
      <c r="D45" s="5"/>
      <c r="E45" s="5"/>
      <c r="F45" s="13"/>
      <c r="G45" s="13"/>
      <c r="H45" s="13"/>
      <c r="I45" s="38"/>
      <c r="J45" s="38"/>
      <c r="K45" s="24"/>
      <c r="L45" s="34"/>
    </row>
    <row r="46" ht="16.5" spans="1:12">
      <c r="A46" s="4">
        <v>45</v>
      </c>
      <c r="B46" s="5"/>
      <c r="C46" s="5"/>
      <c r="D46" s="5"/>
      <c r="E46" s="5"/>
      <c r="F46" s="8"/>
      <c r="G46" s="23"/>
      <c r="H46" s="13"/>
      <c r="I46" s="47"/>
      <c r="J46" s="47"/>
      <c r="K46" s="20"/>
      <c r="L46" s="34"/>
    </row>
    <row r="47" ht="16.5" spans="1:12">
      <c r="A47" s="4">
        <v>46</v>
      </c>
      <c r="B47" s="5"/>
      <c r="C47" s="5"/>
      <c r="D47" s="5"/>
      <c r="E47" s="5"/>
      <c r="F47" s="8"/>
      <c r="G47" s="13"/>
      <c r="H47" s="8"/>
      <c r="I47" s="47"/>
      <c r="J47" s="47"/>
      <c r="K47" s="24"/>
      <c r="L47" s="34"/>
    </row>
    <row r="48" ht="16.5" spans="1:12">
      <c r="A48" s="4">
        <v>47</v>
      </c>
      <c r="B48" s="5"/>
      <c r="C48" s="5"/>
      <c r="D48" s="5"/>
      <c r="E48" s="5"/>
      <c r="F48" s="13"/>
      <c r="G48" s="13"/>
      <c r="H48" s="13"/>
      <c r="I48" s="38"/>
      <c r="J48" s="38"/>
      <c r="K48" s="20"/>
      <c r="L48" s="34"/>
    </row>
    <row r="49" ht="16.5" spans="1:12">
      <c r="A49" s="4">
        <v>48</v>
      </c>
      <c r="B49" s="5"/>
      <c r="C49" s="5"/>
      <c r="D49" s="5"/>
      <c r="E49" s="5"/>
      <c r="F49" s="8"/>
      <c r="G49" s="13"/>
      <c r="H49" s="8"/>
      <c r="I49" s="47"/>
      <c r="J49" s="38"/>
      <c r="K49" s="24"/>
      <c r="L49" s="34"/>
    </row>
    <row r="50" ht="16.5" spans="1:12">
      <c r="A50" s="4">
        <v>49</v>
      </c>
      <c r="B50" s="5"/>
      <c r="C50" s="5"/>
      <c r="D50" s="5"/>
      <c r="E50" s="5"/>
      <c r="F50" s="8"/>
      <c r="G50" s="8"/>
      <c r="H50" s="8"/>
      <c r="I50" s="47"/>
      <c r="J50" s="52"/>
      <c r="K50" s="43"/>
      <c r="L50" s="34"/>
    </row>
    <row r="51" ht="16.5" spans="1:12">
      <c r="A51" s="4">
        <v>50</v>
      </c>
      <c r="B51" s="5"/>
      <c r="C51" s="5"/>
      <c r="D51" s="5"/>
      <c r="E51" s="5"/>
      <c r="F51" s="8"/>
      <c r="G51" s="8"/>
      <c r="H51" s="8"/>
      <c r="I51" s="47"/>
      <c r="J51" s="38"/>
      <c r="K51" s="24"/>
      <c r="L51" s="34"/>
    </row>
    <row r="52" ht="16.5" spans="1:12">
      <c r="A52" s="4">
        <v>51</v>
      </c>
      <c r="B52" s="5"/>
      <c r="C52" s="5"/>
      <c r="D52" s="5"/>
      <c r="E52" s="5"/>
      <c r="F52" s="8"/>
      <c r="G52" s="8"/>
      <c r="H52" s="8"/>
      <c r="I52" s="13"/>
      <c r="J52" s="38"/>
      <c r="K52" s="43"/>
      <c r="L52" s="34"/>
    </row>
    <row r="53" ht="16.5" spans="1:12">
      <c r="A53" s="4">
        <v>52</v>
      </c>
      <c r="B53" s="5"/>
      <c r="C53" s="5"/>
      <c r="D53" s="5"/>
      <c r="E53" s="5"/>
      <c r="F53" s="8"/>
      <c r="G53" s="8"/>
      <c r="H53" s="8"/>
      <c r="I53" s="38"/>
      <c r="J53" s="38"/>
      <c r="K53" s="24"/>
      <c r="L53" s="34"/>
    </row>
    <row r="54" ht="16.5" spans="1:12">
      <c r="A54" s="4">
        <v>53</v>
      </c>
      <c r="B54" s="5"/>
      <c r="C54" s="5"/>
      <c r="D54" s="5"/>
      <c r="E54" s="5"/>
      <c r="F54" s="13"/>
      <c r="G54" s="13"/>
      <c r="H54" s="13"/>
      <c r="I54" s="38"/>
      <c r="J54" s="38"/>
      <c r="K54" s="43"/>
      <c r="L54" s="34"/>
    </row>
    <row r="55" ht="16.5" spans="1:12">
      <c r="A55" s="4">
        <v>54</v>
      </c>
      <c r="B55" s="5"/>
      <c r="C55" s="5"/>
      <c r="D55" s="5"/>
      <c r="E55" s="5"/>
      <c r="F55" s="13"/>
      <c r="G55" s="20"/>
      <c r="H55" s="20"/>
      <c r="I55" s="42"/>
      <c r="J55" s="42"/>
      <c r="K55" s="43"/>
      <c r="L55" s="34"/>
    </row>
    <row r="56" ht="16.5" spans="1:12">
      <c r="A56" s="4">
        <v>55</v>
      </c>
      <c r="B56" s="5"/>
      <c r="C56" s="5"/>
      <c r="D56" s="5"/>
      <c r="E56" s="5"/>
      <c r="F56" s="13"/>
      <c r="G56" s="13"/>
      <c r="H56" s="13"/>
      <c r="I56" s="38"/>
      <c r="J56" s="38"/>
      <c r="K56" s="13"/>
      <c r="L56" s="23"/>
    </row>
    <row r="58" ht="16.5" spans="6:13">
      <c r="F58" s="26"/>
      <c r="G58" s="26"/>
      <c r="H58" s="26"/>
      <c r="I58" s="26"/>
      <c r="J58" s="26"/>
      <c r="K58" s="26"/>
      <c r="L58" s="26"/>
      <c r="M58" s="34"/>
    </row>
    <row r="59" ht="16.5" spans="6:13">
      <c r="F59" s="27"/>
      <c r="G59" s="28"/>
      <c r="H59" s="28"/>
      <c r="I59" s="53"/>
      <c r="J59" s="53"/>
      <c r="K59" s="28"/>
      <c r="L59" s="54"/>
      <c r="M59" s="55"/>
    </row>
    <row r="60" ht="16.5" spans="6:13">
      <c r="F60" s="29"/>
      <c r="G60" s="29"/>
      <c r="H60" s="29"/>
      <c r="I60" s="56"/>
      <c r="J60" s="56"/>
      <c r="K60" s="57"/>
      <c r="L60" s="58"/>
      <c r="M60" s="58"/>
    </row>
    <row r="61" ht="16.5" spans="6:13">
      <c r="F61" s="30"/>
      <c r="G61" s="30"/>
      <c r="H61" s="30"/>
      <c r="I61" s="59"/>
      <c r="J61" s="59"/>
      <c r="K61" s="60"/>
      <c r="L61" s="58"/>
      <c r="M61" s="58"/>
    </row>
    <row r="62" ht="16.5" spans="6:13">
      <c r="F62" s="30"/>
      <c r="G62" s="30"/>
      <c r="H62" s="30"/>
      <c r="I62" s="59"/>
      <c r="J62" s="59"/>
      <c r="K62" s="61"/>
      <c r="L62" s="58"/>
      <c r="M62" s="58"/>
    </row>
    <row r="63" ht="16.5" spans="6:13">
      <c r="F63" s="29"/>
      <c r="G63" s="29"/>
      <c r="H63" s="29"/>
      <c r="I63" s="62"/>
      <c r="J63" s="62"/>
      <c r="K63" s="63"/>
      <c r="L63" s="64"/>
      <c r="M63" s="64"/>
    </row>
    <row r="64" ht="16.5" spans="6:13">
      <c r="F64" s="31"/>
      <c r="G64" s="31"/>
      <c r="H64" s="31"/>
      <c r="I64" s="65"/>
      <c r="J64" s="65"/>
      <c r="K64" s="31"/>
      <c r="L64" s="58"/>
      <c r="M64" s="58"/>
    </row>
  </sheetData>
  <mergeCells count="13">
    <mergeCell ref="K25:K26"/>
    <mergeCell ref="K27:K28"/>
    <mergeCell ref="K32:K33"/>
    <mergeCell ref="K36:K37"/>
    <mergeCell ref="K38:K39"/>
    <mergeCell ref="K40:K41"/>
    <mergeCell ref="K42:K43"/>
    <mergeCell ref="K44:K45"/>
    <mergeCell ref="K46:K47"/>
    <mergeCell ref="K48:K49"/>
    <mergeCell ref="K50:K51"/>
    <mergeCell ref="K52:K53"/>
    <mergeCell ref="K54:K55"/>
  </mergeCells>
  <dataValidations count="1">
    <dataValidation type="list" allowBlank="1" showInputMessage="1" showErrorMessage="1" sqref="G10 G4:G5 G12:G22 G27:G39 G44:G51 G54:G56 G58:G63">
      <formula1>"男,女"</formula1>
    </dataValidation>
  </dataValidation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结算-地接社</vt:lpstr>
      <vt:lpstr>结算-酒店</vt:lpstr>
      <vt:lpstr>分摊明细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2023-06-21T03:12:11Z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9CF8405BFCFA426D9C2D7882F3B5CB06_12</vt:lpwstr>
  </property>
  <property fmtid="{D5CDD505-2E9C-101B-9397-08002B2CF9AE}" pid="6" name="KSOProductBuildVer">
    <vt:lpwstr>2052-11.1.0.14309</vt:lpwstr>
  </property>
</Properties>
</file>