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86134\Desktop\青岛新营销环境县域市场提升交流会\"/>
    </mc:Choice>
  </mc:AlternateContent>
  <xr:revisionPtr revIDLastSave="0" documentId="13_ncr:1_{4C7B5CC1-0179-4EDB-BABB-F352A872B0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借款单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3" l="1"/>
  <c r="H28" i="3"/>
  <c r="H27" i="3"/>
  <c r="F29" i="3"/>
  <c r="E29" i="3"/>
  <c r="E28" i="3"/>
  <c r="E27" i="3"/>
  <c r="I37" i="2"/>
  <c r="H37" i="2"/>
  <c r="I36" i="2"/>
  <c r="I35" i="2"/>
  <c r="I34" i="2"/>
  <c r="G21" i="2"/>
  <c r="I18" i="2"/>
  <c r="H18" i="2"/>
  <c r="B21" i="2" s="1"/>
  <c r="K21" i="2" s="1"/>
  <c r="G18" i="2"/>
  <c r="G54" i="3"/>
  <c r="F54" i="3"/>
  <c r="E54" i="3"/>
  <c r="D54" i="3"/>
  <c r="C54" i="3"/>
  <c r="H53" i="3"/>
  <c r="H52" i="3"/>
  <c r="H51" i="3"/>
  <c r="H50" i="3"/>
  <c r="H49" i="3"/>
  <c r="H48" i="3"/>
  <c r="H47" i="3"/>
  <c r="E47" i="3"/>
  <c r="G46" i="3"/>
  <c r="F46" i="3"/>
  <c r="D46" i="3"/>
  <c r="C46" i="3"/>
  <c r="H45" i="3"/>
  <c r="H44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D29" i="3"/>
  <c r="C29" i="3"/>
  <c r="H26" i="3"/>
  <c r="H25" i="3"/>
  <c r="E25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4" i="3"/>
  <c r="H42" i="3"/>
  <c r="H16" i="3"/>
  <c r="H55" i="3"/>
  <c r="C60" i="3" s="1"/>
  <c r="F55" i="3"/>
  <c r="E60" i="3" s="1"/>
  <c r="H21" i="3"/>
  <c r="H39" i="3"/>
  <c r="G55" i="3"/>
  <c r="G60" i="3" s="1"/>
  <c r="H13" i="3"/>
  <c r="H46" i="3"/>
  <c r="H54" i="3"/>
  <c r="D55" i="3"/>
  <c r="C55" i="3"/>
  <c r="E55" i="3"/>
  <c r="A60" i="3" s="1"/>
  <c r="I60" i="3" l="1"/>
</calcChain>
</file>

<file path=xl/sharedStrings.xml><?xml version="1.0" encoding="utf-8"?>
<sst xmlns="http://schemas.openxmlformats.org/spreadsheetml/2006/main" count="110" uniqueCount="89">
  <si>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</si>
  <si>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</si>
  <si>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</si>
  <si>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</si>
  <si>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</si>
  <si>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</si>
  <si>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</si>
  <si>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</si>
  <si>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</si>
  <si>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</si>
  <si>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</si>
  <si>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</si>
  <si>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</si>
  <si>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</si>
  <si>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</si>
  <si>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</si>
  <si>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</si>
  <si>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</si>
  <si>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</si>
  <si>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</si>
  <si>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</si>
  <si>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</si>
  <si>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</si>
  <si>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</si>
  <si>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</si>
  <si>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</si>
  <si>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</si>
  <si>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</si>
  <si>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</si>
  <si>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</si>
  <si>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</si>
  <si>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</si>
  <si>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</si>
  <si>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</si>
  <si>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</si>
  <si>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</si>
  <si>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</si>
  <si>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</si>
  <si>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</si>
  <si>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</si>
  <si>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</si>
  <si>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</si>
  <si>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</si>
  <si>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</si>
  <si>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</si>
  <si>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</si>
  <si>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</si>
  <si>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</si>
  <si>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</si>
  <si>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</si>
  <si>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</si>
  <si>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</si>
  <si>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</si>
  <si>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</si>
  <si>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</si>
  <si>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</si>
  <si>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</si>
  <si>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</si>
  <si>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</si>
  <si>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</si>
  <si>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</si>
  <si>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</si>
  <si>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</si>
  <si>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</si>
  <si>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</si>
  <si>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</si>
  <si>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</si>
  <si>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</si>
  <si>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</si>
  <si>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</si>
  <si>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</si>
  <si>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</si>
  <si>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</si>
  <si>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</si>
  <si>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</si>
  <si>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</si>
  <si>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</si>
  <si>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</si>
  <si>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</si>
  <si>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</si>
  <si>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</si>
  <si>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</si>
  <si>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晚宴奖品，京东购买</t>
    <phoneticPr fontId="15" type="noConversion"/>
  </si>
  <si>
    <t>团号：HMEA-220606-SXY854</t>
    <phoneticPr fontId="15" type="noConversion"/>
  </si>
  <si>
    <t>会议日期：2022年6月6日-8日</t>
    <phoneticPr fontId="15" type="noConversion"/>
  </si>
  <si>
    <t>茶叶，京东</t>
    <phoneticPr fontId="15" type="noConversion"/>
  </si>
  <si>
    <t>礼品（直播设备），京东购买</t>
    <phoneticPr fontId="15" type="noConversion"/>
  </si>
  <si>
    <t>酒水+VIP房间备品</t>
    <phoneticPr fontId="15" type="noConversion"/>
  </si>
  <si>
    <t>客户报销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</si>
</sst>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" fillId="0" borderId="8" xfId="0" applyFont="1" applyBorder="1">
      <alignment vertical="center"/>
    </xf>
    <xf numFmtId="180" fontId="0" fillId="0" borderId="9" xfId="0" applyNumberFormat="1" applyBorder="1" applyAlignme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16" workbookViewId="0">
      <selection activeCell="I21" sqref="I21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4.44140625" style="32" customWidth="1"/>
    <col min="5" max="5" width="15.109375" customWidth="1"/>
    <col min="6" max="6" width="12.21875" customWidth="1"/>
    <col min="8" max="8" width="13.109375" customWidth="1"/>
    <col min="9" max="9" width="27.21875" customWidth="1"/>
    <col min="10" max="10" width="39.44140625" customWidth="1"/>
  </cols>
  <sheetData>
    <row r="2" spans="1:12" ht="21" customHeight="1" x14ac:dyDescent="0.25">
      <c r="C2" s="84" t="s">
        <v>0</v>
      </c>
      <c r="D2" s="84"/>
      <c r="E2" s="84"/>
      <c r="F2" s="84"/>
      <c r="G2" s="84"/>
      <c r="H2" s="84"/>
      <c r="I2" s="46"/>
      <c r="J2" s="46"/>
      <c r="K2" s="46"/>
      <c r="L2" s="46"/>
    </row>
    <row r="4" spans="1:12" ht="21" customHeight="1" x14ac:dyDescent="0.25">
      <c r="H4" s="61" t="s">
        <v>83</v>
      </c>
      <c r="I4" s="62"/>
      <c r="J4" s="61" t="s">
        <v>84</v>
      </c>
    </row>
    <row r="5" spans="1:12" ht="21" customHeight="1" x14ac:dyDescent="0.25">
      <c r="H5" s="63"/>
      <c r="I5" s="63"/>
      <c r="J5" s="63"/>
    </row>
    <row r="6" spans="1:12" ht="21" customHeight="1" x14ac:dyDescent="0.25">
      <c r="A6" s="82" t="s">
        <v>1</v>
      </c>
      <c r="B6" s="73" t="s">
        <v>2</v>
      </c>
      <c r="C6" s="85" t="s">
        <v>3</v>
      </c>
      <c r="D6" s="85"/>
      <c r="E6" s="85"/>
      <c r="F6" s="86" t="s">
        <v>4</v>
      </c>
      <c r="G6" s="86"/>
      <c r="H6" s="86"/>
      <c r="I6" s="86"/>
      <c r="J6" s="73" t="s">
        <v>5</v>
      </c>
    </row>
    <row r="7" spans="1:12" ht="21" customHeight="1" x14ac:dyDescent="0.25">
      <c r="A7" s="82"/>
      <c r="B7" s="7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3"/>
    </row>
    <row r="8" spans="1:12" ht="21" customHeight="1" x14ac:dyDescent="0.25">
      <c r="A8" s="83">
        <v>1</v>
      </c>
      <c r="B8" s="79" t="s">
        <v>13</v>
      </c>
      <c r="C8" s="75">
        <v>0</v>
      </c>
      <c r="D8" s="78"/>
      <c r="E8" s="75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7"/>
      <c r="J8" s="74" t="s">
        <v>14</v>
      </c>
    </row>
    <row r="9" spans="1:12" ht="21" customHeight="1" x14ac:dyDescent="0.25">
      <c r="A9" s="83"/>
      <c r="B9" s="79"/>
      <c r="C9" s="75"/>
      <c r="D9" s="78"/>
      <c r="E9" s="75"/>
      <c r="F9" s="37">
        <v>0</v>
      </c>
      <c r="G9" s="37">
        <v>0</v>
      </c>
      <c r="H9" s="37">
        <f t="shared" si="0"/>
        <v>0</v>
      </c>
      <c r="I9" s="47"/>
      <c r="J9" s="56"/>
    </row>
    <row r="10" spans="1:12" ht="21" customHeight="1" x14ac:dyDescent="0.25">
      <c r="A10" s="83"/>
      <c r="B10" s="79"/>
      <c r="C10" s="75"/>
      <c r="D10" s="78"/>
      <c r="E10" s="75"/>
      <c r="F10" s="37">
        <v>0</v>
      </c>
      <c r="G10" s="37">
        <v>0</v>
      </c>
      <c r="H10" s="37">
        <f t="shared" si="0"/>
        <v>0</v>
      </c>
      <c r="I10" s="47"/>
      <c r="J10" s="56"/>
    </row>
    <row r="11" spans="1:12" ht="21" customHeight="1" x14ac:dyDescent="0.25">
      <c r="A11" s="83"/>
      <c r="B11" s="79"/>
      <c r="C11" s="75"/>
      <c r="D11" s="78"/>
      <c r="E11" s="75"/>
      <c r="F11" s="37">
        <v>0</v>
      </c>
      <c r="G11" s="37">
        <v>0</v>
      </c>
      <c r="H11" s="37">
        <f t="shared" si="0"/>
        <v>0</v>
      </c>
      <c r="I11" s="47"/>
      <c r="J11" s="56"/>
    </row>
    <row r="12" spans="1:12" ht="21" customHeight="1" x14ac:dyDescent="0.25">
      <c r="A12" s="83"/>
      <c r="B12" s="79"/>
      <c r="C12" s="75"/>
      <c r="D12" s="78"/>
      <c r="E12" s="75"/>
      <c r="F12" s="37">
        <v>0</v>
      </c>
      <c r="G12" s="37">
        <v>0</v>
      </c>
      <c r="H12" s="37">
        <f t="shared" si="0"/>
        <v>0</v>
      </c>
      <c r="I12" s="47"/>
      <c r="J12" s="5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8"/>
      <c r="J13" s="57"/>
    </row>
    <row r="14" spans="1:12" ht="21" customHeight="1" x14ac:dyDescent="0.25">
      <c r="A14" s="64">
        <v>2</v>
      </c>
      <c r="B14" s="67" t="s">
        <v>16</v>
      </c>
      <c r="C14" s="76">
        <v>0</v>
      </c>
      <c r="D14" s="64"/>
      <c r="E14" s="76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7"/>
      <c r="J14" s="55" t="s">
        <v>17</v>
      </c>
    </row>
    <row r="15" spans="1:12" ht="21" customHeight="1" x14ac:dyDescent="0.25">
      <c r="A15" s="66"/>
      <c r="B15" s="69"/>
      <c r="C15" s="77"/>
      <c r="D15" s="66"/>
      <c r="E15" s="77"/>
      <c r="F15" s="37">
        <v>0</v>
      </c>
      <c r="G15" s="37">
        <v>0</v>
      </c>
      <c r="H15" s="37">
        <f t="shared" ref="H15" si="3">F15+G15</f>
        <v>0</v>
      </c>
      <c r="I15" s="47"/>
      <c r="J15" s="5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8"/>
      <c r="J16" s="57"/>
    </row>
    <row r="17" spans="1:10" ht="21" customHeight="1" x14ac:dyDescent="0.25">
      <c r="A17" s="83">
        <v>3</v>
      </c>
      <c r="B17" s="79" t="s">
        <v>19</v>
      </c>
      <c r="C17" s="75">
        <v>0</v>
      </c>
      <c r="D17" s="78"/>
      <c r="E17" s="75">
        <f t="shared" si="2"/>
        <v>0</v>
      </c>
      <c r="F17" s="37">
        <v>10800</v>
      </c>
      <c r="G17" s="37">
        <v>0</v>
      </c>
      <c r="H17" s="37">
        <f t="shared" si="0"/>
        <v>10800</v>
      </c>
      <c r="I17" s="53" t="s">
        <v>88</v>
      </c>
      <c r="J17" s="70" t="s">
        <v>20</v>
      </c>
    </row>
    <row r="18" spans="1:10" ht="21" customHeight="1" x14ac:dyDescent="0.25">
      <c r="A18" s="83"/>
      <c r="B18" s="79"/>
      <c r="C18" s="75"/>
      <c r="D18" s="78"/>
      <c r="E18" s="75"/>
      <c r="F18" s="37">
        <v>0</v>
      </c>
      <c r="G18" s="37">
        <v>0</v>
      </c>
      <c r="H18" s="37">
        <f t="shared" si="0"/>
        <v>0</v>
      </c>
      <c r="I18" s="47"/>
      <c r="J18" s="71"/>
    </row>
    <row r="19" spans="1:10" ht="21" customHeight="1" x14ac:dyDescent="0.25">
      <c r="A19" s="83"/>
      <c r="B19" s="79"/>
      <c r="C19" s="75"/>
      <c r="D19" s="78"/>
      <c r="E19" s="75"/>
      <c r="F19" s="37">
        <v>0</v>
      </c>
      <c r="G19" s="37">
        <v>0</v>
      </c>
      <c r="H19" s="37">
        <f t="shared" si="0"/>
        <v>0</v>
      </c>
      <c r="I19" s="47"/>
      <c r="J19" s="71"/>
    </row>
    <row r="20" spans="1:10" ht="21" customHeight="1" x14ac:dyDescent="0.25">
      <c r="A20" s="83"/>
      <c r="B20" s="79"/>
      <c r="C20" s="75"/>
      <c r="D20" s="78"/>
      <c r="E20" s="75"/>
      <c r="F20" s="37">
        <v>0</v>
      </c>
      <c r="G20" s="37">
        <v>0</v>
      </c>
      <c r="H20" s="37">
        <f t="shared" si="0"/>
        <v>0</v>
      </c>
      <c r="I20" s="47"/>
      <c r="J20" s="71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10800</v>
      </c>
      <c r="G21" s="40">
        <f t="shared" ref="G21:H21" si="5">SUM(G17:G20)</f>
        <v>0</v>
      </c>
      <c r="H21" s="40">
        <f t="shared" si="5"/>
        <v>10800</v>
      </c>
      <c r="I21" s="48"/>
      <c r="J21" s="72"/>
    </row>
    <row r="22" spans="1:10" ht="21" customHeight="1" x14ac:dyDescent="0.25">
      <c r="A22" s="83">
        <v>4</v>
      </c>
      <c r="B22" s="79" t="s">
        <v>22</v>
      </c>
      <c r="C22" s="75">
        <v>0</v>
      </c>
      <c r="D22" s="78"/>
      <c r="E22" s="75">
        <f t="shared" si="2"/>
        <v>0</v>
      </c>
      <c r="F22" s="37">
        <v>620</v>
      </c>
      <c r="G22" s="37">
        <v>0</v>
      </c>
      <c r="H22" s="37">
        <f t="shared" si="0"/>
        <v>620</v>
      </c>
      <c r="I22" s="47"/>
      <c r="J22" s="70" t="s">
        <v>23</v>
      </c>
    </row>
    <row r="23" spans="1:10" ht="21" customHeight="1" x14ac:dyDescent="0.25">
      <c r="A23" s="83"/>
      <c r="B23" s="79"/>
      <c r="C23" s="75"/>
      <c r="D23" s="78"/>
      <c r="E23" s="75"/>
      <c r="F23" s="37">
        <v>0</v>
      </c>
      <c r="G23" s="37">
        <v>0</v>
      </c>
      <c r="H23" s="37">
        <f t="shared" si="0"/>
        <v>0</v>
      </c>
      <c r="I23" s="47"/>
      <c r="J23" s="71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620</v>
      </c>
      <c r="G24" s="40">
        <f t="shared" ref="G24:H24" si="7">SUM(G22:G23)</f>
        <v>0</v>
      </c>
      <c r="H24" s="40">
        <f t="shared" si="7"/>
        <v>620</v>
      </c>
      <c r="I24" s="48"/>
      <c r="J24" s="72"/>
    </row>
    <row r="25" spans="1:10" ht="21" customHeight="1" x14ac:dyDescent="0.25">
      <c r="A25" s="64">
        <v>5</v>
      </c>
      <c r="B25" s="67" t="s">
        <v>25</v>
      </c>
      <c r="C25" s="76">
        <v>6000</v>
      </c>
      <c r="D25" s="64">
        <v>1</v>
      </c>
      <c r="E25" s="76">
        <f t="shared" si="2"/>
        <v>6000</v>
      </c>
      <c r="F25" s="37">
        <v>3357.3</v>
      </c>
      <c r="G25" s="37">
        <v>0</v>
      </c>
      <c r="H25" s="37">
        <f t="shared" si="0"/>
        <v>3357.3</v>
      </c>
      <c r="I25" s="53" t="s">
        <v>87</v>
      </c>
      <c r="J25" s="55" t="s">
        <v>26</v>
      </c>
    </row>
    <row r="26" spans="1:10" ht="21" customHeight="1" x14ac:dyDescent="0.25">
      <c r="A26" s="65"/>
      <c r="B26" s="68"/>
      <c r="C26" s="77"/>
      <c r="D26" s="66"/>
      <c r="E26" s="77"/>
      <c r="F26" s="37">
        <v>728</v>
      </c>
      <c r="G26" s="37">
        <v>0</v>
      </c>
      <c r="H26" s="37">
        <f t="shared" ref="H26:H28" si="8">F26+G26</f>
        <v>728</v>
      </c>
      <c r="I26" s="53" t="s">
        <v>85</v>
      </c>
      <c r="J26" s="56"/>
    </row>
    <row r="27" spans="1:10" ht="21" customHeight="1" x14ac:dyDescent="0.25">
      <c r="A27" s="65"/>
      <c r="B27" s="68"/>
      <c r="C27" s="42">
        <v>2400</v>
      </c>
      <c r="D27" s="41">
        <v>30</v>
      </c>
      <c r="E27" s="54">
        <f t="shared" si="2"/>
        <v>72000</v>
      </c>
      <c r="F27" s="37">
        <v>65824</v>
      </c>
      <c r="G27" s="52">
        <v>0</v>
      </c>
      <c r="H27" s="52">
        <f t="shared" si="8"/>
        <v>65824</v>
      </c>
      <c r="I27" s="53" t="s">
        <v>86</v>
      </c>
      <c r="J27" s="56"/>
    </row>
    <row r="28" spans="1:10" ht="21" customHeight="1" x14ac:dyDescent="0.25">
      <c r="A28" s="66"/>
      <c r="B28" s="69"/>
      <c r="C28" s="42">
        <v>2000</v>
      </c>
      <c r="D28" s="41">
        <v>10</v>
      </c>
      <c r="E28" s="54">
        <f t="shared" si="2"/>
        <v>20000</v>
      </c>
      <c r="F28" s="52">
        <v>0</v>
      </c>
      <c r="G28" s="52">
        <v>0</v>
      </c>
      <c r="H28" s="52">
        <f t="shared" si="8"/>
        <v>0</v>
      </c>
      <c r="I28" s="53" t="s">
        <v>82</v>
      </c>
      <c r="J28" s="56"/>
    </row>
    <row r="29" spans="1:10" s="30" customFormat="1" ht="21" customHeight="1" x14ac:dyDescent="0.25">
      <c r="A29" s="38"/>
      <c r="B29" s="39" t="s">
        <v>27</v>
      </c>
      <c r="C29" s="40">
        <f>SUM(C25)</f>
        <v>6000</v>
      </c>
      <c r="D29" s="40">
        <f t="shared" ref="D29" si="9">SUM(D25)</f>
        <v>1</v>
      </c>
      <c r="E29" s="40">
        <f>E25+E27+E28</f>
        <v>98000</v>
      </c>
      <c r="F29" s="40">
        <f>SUM(F25:F27)</f>
        <v>69909.3</v>
      </c>
      <c r="G29" s="40">
        <f>SUM(G25:G26)</f>
        <v>0</v>
      </c>
      <c r="H29" s="40">
        <f>SUM(H25:H28)</f>
        <v>69909.3</v>
      </c>
      <c r="I29" s="48"/>
      <c r="J29" s="57"/>
    </row>
    <row r="30" spans="1:10" ht="21" customHeight="1" x14ac:dyDescent="0.25">
      <c r="A30" s="83">
        <v>6</v>
      </c>
      <c r="B30" s="79" t="s">
        <v>28</v>
      </c>
      <c r="C30" s="75">
        <v>0</v>
      </c>
      <c r="D30" s="78"/>
      <c r="E30" s="75">
        <f t="shared" si="2"/>
        <v>0</v>
      </c>
      <c r="F30" s="37">
        <v>0</v>
      </c>
      <c r="G30" s="37">
        <v>0</v>
      </c>
      <c r="H30" s="37">
        <f t="shared" si="0"/>
        <v>0</v>
      </c>
      <c r="I30" s="47"/>
      <c r="J30" s="55" t="s">
        <v>29</v>
      </c>
    </row>
    <row r="31" spans="1:10" ht="21" customHeight="1" x14ac:dyDescent="0.25">
      <c r="A31" s="83"/>
      <c r="B31" s="79"/>
      <c r="C31" s="75"/>
      <c r="D31" s="78"/>
      <c r="E31" s="75"/>
      <c r="F31" s="37">
        <v>0</v>
      </c>
      <c r="G31" s="37">
        <v>0</v>
      </c>
      <c r="H31" s="37">
        <f t="shared" si="0"/>
        <v>0</v>
      </c>
      <c r="I31" s="47"/>
      <c r="J31" s="71"/>
    </row>
    <row r="32" spans="1:10" ht="21" customHeight="1" x14ac:dyDescent="0.25">
      <c r="A32" s="83"/>
      <c r="B32" s="79"/>
      <c r="C32" s="75"/>
      <c r="D32" s="78"/>
      <c r="E32" s="75"/>
      <c r="F32" s="37">
        <v>0</v>
      </c>
      <c r="G32" s="37">
        <v>0</v>
      </c>
      <c r="H32" s="37">
        <f t="shared" si="0"/>
        <v>0</v>
      </c>
      <c r="I32" s="47"/>
      <c r="J32" s="71"/>
    </row>
    <row r="33" spans="1:10" ht="21" customHeight="1" x14ac:dyDescent="0.25">
      <c r="A33" s="83"/>
      <c r="B33" s="79"/>
      <c r="C33" s="75"/>
      <c r="D33" s="78"/>
      <c r="E33" s="75"/>
      <c r="F33" s="37">
        <v>0</v>
      </c>
      <c r="G33" s="37">
        <v>0</v>
      </c>
      <c r="H33" s="37">
        <f t="shared" si="0"/>
        <v>0</v>
      </c>
      <c r="I33" s="47"/>
      <c r="J33" s="71"/>
    </row>
    <row r="34" spans="1:10" s="30" customFormat="1" ht="21" customHeight="1" x14ac:dyDescent="0.25">
      <c r="A34" s="38"/>
      <c r="B34" s="39" t="s">
        <v>30</v>
      </c>
      <c r="C34" s="40">
        <f>SUM(C30)</f>
        <v>0</v>
      </c>
      <c r="D34" s="40">
        <f t="shared" ref="D34:E34" si="10">SUM(D30)</f>
        <v>0</v>
      </c>
      <c r="E34" s="40">
        <f t="shared" si="10"/>
        <v>0</v>
      </c>
      <c r="F34" s="40">
        <f>SUM(F30:F33)</f>
        <v>0</v>
      </c>
      <c r="G34" s="40">
        <f t="shared" ref="G34:H34" si="11">SUM(G30:G33)</f>
        <v>0</v>
      </c>
      <c r="H34" s="40">
        <f t="shared" si="11"/>
        <v>0</v>
      </c>
      <c r="I34" s="48"/>
      <c r="J34" s="72"/>
    </row>
    <row r="35" spans="1:10" ht="21" customHeight="1" x14ac:dyDescent="0.25">
      <c r="A35" s="83">
        <v>7</v>
      </c>
      <c r="B35" s="79" t="s">
        <v>31</v>
      </c>
      <c r="C35" s="75">
        <v>0</v>
      </c>
      <c r="D35" s="78"/>
      <c r="E35" s="75">
        <f t="shared" si="2"/>
        <v>0</v>
      </c>
      <c r="F35" s="37">
        <v>0</v>
      </c>
      <c r="G35" s="37">
        <v>0</v>
      </c>
      <c r="H35" s="37">
        <f t="shared" si="0"/>
        <v>0</v>
      </c>
      <c r="I35" s="47"/>
      <c r="J35" s="58"/>
    </row>
    <row r="36" spans="1:10" ht="21" customHeight="1" x14ac:dyDescent="0.25">
      <c r="A36" s="83"/>
      <c r="B36" s="79"/>
      <c r="C36" s="75"/>
      <c r="D36" s="78"/>
      <c r="E36" s="75"/>
      <c r="F36" s="37">
        <v>0</v>
      </c>
      <c r="G36" s="37">
        <v>0</v>
      </c>
      <c r="H36" s="37">
        <f t="shared" si="0"/>
        <v>0</v>
      </c>
      <c r="I36" s="47"/>
      <c r="J36" s="59"/>
    </row>
    <row r="37" spans="1:10" ht="21" customHeight="1" x14ac:dyDescent="0.25">
      <c r="A37" s="83"/>
      <c r="B37" s="79"/>
      <c r="C37" s="75"/>
      <c r="D37" s="78"/>
      <c r="E37" s="75"/>
      <c r="F37" s="37">
        <v>0</v>
      </c>
      <c r="G37" s="37">
        <v>0</v>
      </c>
      <c r="H37" s="37">
        <f t="shared" si="0"/>
        <v>0</v>
      </c>
      <c r="I37" s="47"/>
      <c r="J37" s="59"/>
    </row>
    <row r="38" spans="1:10" ht="21" customHeight="1" x14ac:dyDescent="0.25">
      <c r="A38" s="83"/>
      <c r="B38" s="79"/>
      <c r="C38" s="75"/>
      <c r="D38" s="78"/>
      <c r="E38" s="75"/>
      <c r="F38" s="37">
        <v>0</v>
      </c>
      <c r="G38" s="37">
        <v>0</v>
      </c>
      <c r="H38" s="37">
        <f t="shared" si="0"/>
        <v>0</v>
      </c>
      <c r="I38" s="47"/>
      <c r="J38" s="59"/>
    </row>
    <row r="39" spans="1:10" s="30" customFormat="1" ht="21" customHeight="1" x14ac:dyDescent="0.25">
      <c r="A39" s="38"/>
      <c r="B39" s="39" t="s">
        <v>32</v>
      </c>
      <c r="C39" s="40">
        <f>SUM(C35)</f>
        <v>0</v>
      </c>
      <c r="D39" s="40">
        <f t="shared" ref="D39:E39" si="12">SUM(D35)</f>
        <v>0</v>
      </c>
      <c r="E39" s="40">
        <f t="shared" si="12"/>
        <v>0</v>
      </c>
      <c r="F39" s="40">
        <f>SUM(F35:F38)</f>
        <v>0</v>
      </c>
      <c r="G39" s="40">
        <f t="shared" ref="G39:H39" si="13">SUM(G35:G38)</f>
        <v>0</v>
      </c>
      <c r="H39" s="40">
        <f t="shared" si="13"/>
        <v>0</v>
      </c>
      <c r="I39" s="48"/>
      <c r="J39" s="60"/>
    </row>
    <row r="40" spans="1:10" ht="21" customHeight="1" x14ac:dyDescent="0.25">
      <c r="A40" s="83">
        <v>8</v>
      </c>
      <c r="B40" s="79" t="s">
        <v>33</v>
      </c>
      <c r="C40" s="75">
        <v>0</v>
      </c>
      <c r="D40" s="78"/>
      <c r="E40" s="75">
        <f t="shared" si="2"/>
        <v>0</v>
      </c>
      <c r="F40" s="37">
        <v>0</v>
      </c>
      <c r="G40" s="37">
        <v>0</v>
      </c>
      <c r="H40" s="37">
        <f t="shared" si="0"/>
        <v>0</v>
      </c>
      <c r="I40" s="47"/>
      <c r="J40" s="70" t="s">
        <v>34</v>
      </c>
    </row>
    <row r="41" spans="1:10" ht="21" customHeight="1" x14ac:dyDescent="0.25">
      <c r="A41" s="83"/>
      <c r="B41" s="79"/>
      <c r="C41" s="75"/>
      <c r="D41" s="78"/>
      <c r="E41" s="75"/>
      <c r="F41" s="37">
        <v>0</v>
      </c>
      <c r="G41" s="37">
        <v>0</v>
      </c>
      <c r="H41" s="37">
        <f t="shared" si="0"/>
        <v>0</v>
      </c>
      <c r="I41" s="47"/>
      <c r="J41" s="71"/>
    </row>
    <row r="42" spans="1:10" s="30" customFormat="1" ht="21" customHeight="1" x14ac:dyDescent="0.25">
      <c r="A42" s="38"/>
      <c r="B42" s="39" t="s">
        <v>35</v>
      </c>
      <c r="C42" s="40">
        <f>SUM(C40)</f>
        <v>0</v>
      </c>
      <c r="D42" s="40">
        <f t="shared" ref="D42:E42" si="14">SUM(D40)</f>
        <v>0</v>
      </c>
      <c r="E42" s="40">
        <f t="shared" si="14"/>
        <v>0</v>
      </c>
      <c r="F42" s="40">
        <f>SUM(F40:F41)</f>
        <v>0</v>
      </c>
      <c r="G42" s="40">
        <f t="shared" ref="G42:H42" si="15">SUM(G40:G41)</f>
        <v>0</v>
      </c>
      <c r="H42" s="40">
        <f t="shared" si="15"/>
        <v>0</v>
      </c>
      <c r="I42" s="48"/>
      <c r="J42" s="72"/>
    </row>
    <row r="43" spans="1:10" ht="21" customHeight="1" x14ac:dyDescent="0.25">
      <c r="A43" s="83">
        <v>9</v>
      </c>
      <c r="B43" s="79" t="s">
        <v>36</v>
      </c>
      <c r="C43" s="75">
        <v>0</v>
      </c>
      <c r="D43" s="78"/>
      <c r="E43" s="75">
        <f t="shared" si="2"/>
        <v>0</v>
      </c>
      <c r="F43" s="37">
        <v>0</v>
      </c>
      <c r="G43" s="37">
        <v>0</v>
      </c>
      <c r="H43" s="37">
        <f t="shared" si="0"/>
        <v>0</v>
      </c>
      <c r="I43" s="47"/>
      <c r="J43" s="55" t="s">
        <v>37</v>
      </c>
    </row>
    <row r="44" spans="1:10" ht="21" customHeight="1" x14ac:dyDescent="0.25">
      <c r="A44" s="83"/>
      <c r="B44" s="79"/>
      <c r="C44" s="75"/>
      <c r="D44" s="78"/>
      <c r="E44" s="75"/>
      <c r="F44" s="37">
        <v>0</v>
      </c>
      <c r="G44" s="37">
        <v>0</v>
      </c>
      <c r="H44" s="37">
        <f t="shared" si="0"/>
        <v>0</v>
      </c>
      <c r="I44" s="47"/>
      <c r="J44" s="56"/>
    </row>
    <row r="45" spans="1:10" ht="21" customHeight="1" x14ac:dyDescent="0.25">
      <c r="A45" s="83"/>
      <c r="B45" s="79"/>
      <c r="C45" s="75"/>
      <c r="D45" s="78"/>
      <c r="E45" s="75"/>
      <c r="F45" s="37">
        <v>0</v>
      </c>
      <c r="G45" s="37">
        <v>0</v>
      </c>
      <c r="H45" s="37">
        <f t="shared" si="0"/>
        <v>0</v>
      </c>
      <c r="I45" s="47"/>
      <c r="J45" s="56"/>
    </row>
    <row r="46" spans="1:10" s="30" customFormat="1" ht="21" customHeight="1" x14ac:dyDescent="0.25">
      <c r="A46" s="38"/>
      <c r="B46" s="39" t="s">
        <v>38</v>
      </c>
      <c r="C46" s="40">
        <f>SUM(C43)</f>
        <v>0</v>
      </c>
      <c r="D46" s="40">
        <f t="shared" ref="D46:E46" si="16">SUM(D43)</f>
        <v>0</v>
      </c>
      <c r="E46" s="40">
        <f t="shared" si="16"/>
        <v>0</v>
      </c>
      <c r="F46" s="40">
        <f>SUM(F43:F45)</f>
        <v>0</v>
      </c>
      <c r="G46" s="40">
        <f t="shared" ref="G46:H46" si="17">SUM(G43:G45)</f>
        <v>0</v>
      </c>
      <c r="H46" s="40">
        <f t="shared" si="17"/>
        <v>0</v>
      </c>
      <c r="I46" s="48"/>
      <c r="J46" s="57"/>
    </row>
    <row r="47" spans="1:10" ht="21" customHeight="1" x14ac:dyDescent="0.25">
      <c r="A47" s="64">
        <v>10</v>
      </c>
      <c r="B47" s="79" t="s">
        <v>39</v>
      </c>
      <c r="C47" s="75">
        <v>0</v>
      </c>
      <c r="D47" s="78"/>
      <c r="E47" s="75">
        <f t="shared" si="2"/>
        <v>0</v>
      </c>
      <c r="F47" s="37">
        <v>0</v>
      </c>
      <c r="G47" s="37">
        <v>0</v>
      </c>
      <c r="H47" s="37">
        <f t="shared" si="0"/>
        <v>0</v>
      </c>
      <c r="I47" s="47"/>
      <c r="J47" s="58"/>
    </row>
    <row r="48" spans="1:10" ht="21" customHeight="1" x14ac:dyDescent="0.25">
      <c r="A48" s="65"/>
      <c r="B48" s="79"/>
      <c r="C48" s="75"/>
      <c r="D48" s="78"/>
      <c r="E48" s="75"/>
      <c r="F48" s="37">
        <v>0</v>
      </c>
      <c r="G48" s="37">
        <v>0</v>
      </c>
      <c r="H48" s="37">
        <f t="shared" ref="H48:H53" si="18">F48+G48</f>
        <v>0</v>
      </c>
      <c r="I48" s="47"/>
      <c r="J48" s="59"/>
    </row>
    <row r="49" spans="1:10" ht="21" customHeight="1" x14ac:dyDescent="0.25">
      <c r="A49" s="65"/>
      <c r="B49" s="79"/>
      <c r="C49" s="75"/>
      <c r="D49" s="78"/>
      <c r="E49" s="75"/>
      <c r="F49" s="37">
        <v>0</v>
      </c>
      <c r="G49" s="37">
        <v>0</v>
      </c>
      <c r="H49" s="37">
        <f t="shared" si="18"/>
        <v>0</v>
      </c>
      <c r="I49" s="47"/>
      <c r="J49" s="59"/>
    </row>
    <row r="50" spans="1:10" ht="21" customHeight="1" x14ac:dyDescent="0.25">
      <c r="A50" s="65"/>
      <c r="B50" s="79"/>
      <c r="C50" s="75"/>
      <c r="D50" s="78"/>
      <c r="E50" s="75"/>
      <c r="F50" s="37">
        <v>0</v>
      </c>
      <c r="G50" s="37">
        <v>0</v>
      </c>
      <c r="H50" s="37">
        <f t="shared" si="18"/>
        <v>0</v>
      </c>
      <c r="I50" s="47"/>
      <c r="J50" s="59"/>
    </row>
    <row r="51" spans="1:10" ht="21" customHeight="1" x14ac:dyDescent="0.25">
      <c r="A51" s="65"/>
      <c r="B51" s="79"/>
      <c r="C51" s="75"/>
      <c r="D51" s="78"/>
      <c r="E51" s="75"/>
      <c r="F51" s="37">
        <v>0</v>
      </c>
      <c r="G51" s="37">
        <v>0</v>
      </c>
      <c r="H51" s="37">
        <f t="shared" si="18"/>
        <v>0</v>
      </c>
      <c r="I51" s="47"/>
      <c r="J51" s="59"/>
    </row>
    <row r="52" spans="1:10" ht="21" customHeight="1" x14ac:dyDescent="0.25">
      <c r="A52" s="65"/>
      <c r="B52" s="79"/>
      <c r="C52" s="75"/>
      <c r="D52" s="78"/>
      <c r="E52" s="75"/>
      <c r="F52" s="37">
        <v>0</v>
      </c>
      <c r="G52" s="37">
        <v>0</v>
      </c>
      <c r="H52" s="37">
        <f t="shared" si="18"/>
        <v>0</v>
      </c>
      <c r="I52" s="47"/>
      <c r="J52" s="59"/>
    </row>
    <row r="53" spans="1:10" ht="21" customHeight="1" x14ac:dyDescent="0.25">
      <c r="A53" s="66"/>
      <c r="B53" s="79"/>
      <c r="C53" s="75"/>
      <c r="D53" s="78"/>
      <c r="E53" s="75"/>
      <c r="F53" s="37">
        <v>0</v>
      </c>
      <c r="G53" s="37">
        <v>0</v>
      </c>
      <c r="H53" s="37">
        <f t="shared" si="18"/>
        <v>0</v>
      </c>
      <c r="I53" s="47"/>
      <c r="J53" s="59"/>
    </row>
    <row r="54" spans="1:10" s="30" customFormat="1" ht="21" customHeight="1" x14ac:dyDescent="0.25">
      <c r="A54" s="38"/>
      <c r="B54" s="39" t="s">
        <v>40</v>
      </c>
      <c r="C54" s="40">
        <f>SUM(C47)</f>
        <v>0</v>
      </c>
      <c r="D54" s="40">
        <f t="shared" ref="D54:E54" si="19">SUM(D47)</f>
        <v>0</v>
      </c>
      <c r="E54" s="40">
        <f t="shared" si="19"/>
        <v>0</v>
      </c>
      <c r="F54" s="40">
        <f>SUM(F47:F53)</f>
        <v>0</v>
      </c>
      <c r="G54" s="40">
        <f t="shared" ref="G54:H54" si="20">SUM(G47:G53)</f>
        <v>0</v>
      </c>
      <c r="H54" s="40">
        <f t="shared" si="20"/>
        <v>0</v>
      </c>
      <c r="I54" s="48"/>
      <c r="J54" s="60"/>
    </row>
    <row r="55" spans="1:10" ht="21" customHeight="1" x14ac:dyDescent="0.25">
      <c r="A55" s="38"/>
      <c r="B55" s="39" t="s">
        <v>41</v>
      </c>
      <c r="C55" s="40">
        <f>SUM(C54,C46,C42,C39,C34,C29,C24,C21,C16,C13)</f>
        <v>6000</v>
      </c>
      <c r="D55" s="40">
        <f t="shared" ref="D55:H55" si="21">SUM(D54,D46,D42,D39,D34,D29,D24,D21,D16,D13)</f>
        <v>1</v>
      </c>
      <c r="E55" s="40">
        <f t="shared" si="21"/>
        <v>98000</v>
      </c>
      <c r="F55" s="40">
        <f t="shared" si="21"/>
        <v>81329.3</v>
      </c>
      <c r="G55" s="40">
        <f t="shared" si="21"/>
        <v>0</v>
      </c>
      <c r="H55" s="40">
        <f t="shared" si="21"/>
        <v>81329.3</v>
      </c>
      <c r="I55" s="48"/>
      <c r="J55" s="49"/>
    </row>
    <row r="59" spans="1:10" ht="21" customHeight="1" x14ac:dyDescent="0.25">
      <c r="A59" s="87" t="s">
        <v>42</v>
      </c>
      <c r="B59" s="88"/>
      <c r="C59" s="89" t="s">
        <v>43</v>
      </c>
      <c r="D59" s="89"/>
      <c r="E59" s="89" t="s">
        <v>44</v>
      </c>
      <c r="F59" s="89"/>
      <c r="G59" s="89" t="s">
        <v>45</v>
      </c>
      <c r="H59" s="89"/>
      <c r="I59" s="50" t="s">
        <v>46</v>
      </c>
    </row>
    <row r="60" spans="1:10" ht="21" customHeight="1" x14ac:dyDescent="0.25">
      <c r="A60" s="80">
        <f>E55</f>
        <v>98000</v>
      </c>
      <c r="B60" s="81"/>
      <c r="C60" s="81">
        <f>H55</f>
        <v>81329.3</v>
      </c>
      <c r="D60" s="81"/>
      <c r="E60" s="81">
        <f>F55</f>
        <v>81329.3</v>
      </c>
      <c r="F60" s="81"/>
      <c r="G60" s="81">
        <f>G55</f>
        <v>0</v>
      </c>
      <c r="H60" s="81"/>
      <c r="I60" s="51">
        <f>A60-C60</f>
        <v>16670.699999999997</v>
      </c>
    </row>
    <row r="62" spans="1:10" ht="21" customHeight="1" x14ac:dyDescent="0.25">
      <c r="A62" s="43" t="s">
        <v>47</v>
      </c>
      <c r="B62" s="44"/>
      <c r="C62" s="45" t="s">
        <v>48</v>
      </c>
      <c r="D62" s="43"/>
      <c r="E62" s="43" t="s">
        <v>49</v>
      </c>
      <c r="F62" s="43"/>
      <c r="G62" s="43" t="s">
        <v>50</v>
      </c>
      <c r="H62" s="43"/>
      <c r="I62" s="44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3"/>
    <mergeCell ref="C25:C26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6"/>
    <mergeCell ref="D30:D33"/>
    <mergeCell ref="D35:D38"/>
    <mergeCell ref="D40:D41"/>
    <mergeCell ref="D43:D45"/>
    <mergeCell ref="D47:D53"/>
    <mergeCell ref="E35:E38"/>
    <mergeCell ref="E40:E41"/>
    <mergeCell ref="E43:E45"/>
    <mergeCell ref="E47:E53"/>
    <mergeCell ref="E8:E12"/>
    <mergeCell ref="E14:E15"/>
    <mergeCell ref="E17:E20"/>
    <mergeCell ref="E22:E23"/>
    <mergeCell ref="E25:E26"/>
    <mergeCell ref="J43:J46"/>
    <mergeCell ref="J47:J54"/>
    <mergeCell ref="H4:I5"/>
    <mergeCell ref="A25:A28"/>
    <mergeCell ref="B25:B28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</mergeCells>
  <phoneticPr fontId="15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6" sqref="J6:K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4" t="s">
        <v>51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104"/>
      <c r="G5" s="104"/>
      <c r="H5" s="5" t="s">
        <v>53</v>
      </c>
      <c r="I5" s="4"/>
      <c r="J5" s="104"/>
      <c r="K5" s="105"/>
    </row>
    <row r="6" spans="2:11" ht="20.100000000000001" customHeight="1" x14ac:dyDescent="0.25">
      <c r="B6" s="6"/>
      <c r="C6" s="7"/>
      <c r="D6" s="8" t="s">
        <v>54</v>
      </c>
      <c r="E6" s="8"/>
      <c r="F6" s="106"/>
      <c r="G6" s="106"/>
      <c r="H6" s="8" t="s">
        <v>55</v>
      </c>
      <c r="I6" s="7"/>
      <c r="J6" s="106"/>
      <c r="K6" s="107"/>
    </row>
    <row r="7" spans="2:11" ht="20.100000000000001" customHeight="1" x14ac:dyDescent="0.25">
      <c r="B7" s="6"/>
      <c r="C7" s="7"/>
      <c r="D7" s="8" t="s">
        <v>56</v>
      </c>
      <c r="E7" s="8"/>
      <c r="F7" s="106"/>
      <c r="G7" s="106"/>
      <c r="H7" s="8" t="s">
        <v>57</v>
      </c>
      <c r="I7" s="22"/>
      <c r="J7" s="106"/>
      <c r="K7" s="107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101"/>
      <c r="K8" s="102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12" t="s">
        <v>1</v>
      </c>
      <c r="C10" s="113"/>
      <c r="D10" s="14" t="s">
        <v>59</v>
      </c>
      <c r="E10" s="90" t="s">
        <v>60</v>
      </c>
      <c r="F10" s="92"/>
      <c r="G10" s="16" t="s">
        <v>61</v>
      </c>
      <c r="H10" s="15" t="s">
        <v>62</v>
      </c>
      <c r="I10" s="90" t="s">
        <v>63</v>
      </c>
      <c r="J10" s="92"/>
      <c r="K10" s="16" t="s">
        <v>64</v>
      </c>
    </row>
    <row r="11" spans="2:11" ht="20.100000000000001" customHeight="1" x14ac:dyDescent="0.25">
      <c r="B11" s="110">
        <v>1</v>
      </c>
      <c r="C11" s="111"/>
      <c r="D11" s="95" t="s">
        <v>65</v>
      </c>
      <c r="E11" s="110" t="s">
        <v>66</v>
      </c>
      <c r="F11" s="111"/>
      <c r="G11" s="17">
        <v>0</v>
      </c>
      <c r="H11" s="17"/>
      <c r="I11" s="99"/>
      <c r="J11" s="100"/>
      <c r="K11" s="24" t="s">
        <v>67</v>
      </c>
    </row>
    <row r="12" spans="2:11" ht="20.100000000000001" customHeight="1" x14ac:dyDescent="0.25">
      <c r="B12" s="110">
        <v>2</v>
      </c>
      <c r="C12" s="111"/>
      <c r="D12" s="96"/>
      <c r="E12" s="98" t="s">
        <v>68</v>
      </c>
      <c r="F12" s="98"/>
      <c r="G12" s="17">
        <v>0</v>
      </c>
      <c r="H12" s="17"/>
      <c r="I12" s="99"/>
      <c r="J12" s="100"/>
      <c r="K12" s="24" t="s">
        <v>69</v>
      </c>
    </row>
    <row r="13" spans="2:11" ht="20.100000000000001" customHeight="1" x14ac:dyDescent="0.25">
      <c r="B13" s="110">
        <v>3</v>
      </c>
      <c r="C13" s="111"/>
      <c r="D13" s="96"/>
      <c r="E13" s="110" t="s">
        <v>70</v>
      </c>
      <c r="F13" s="111"/>
      <c r="G13" s="17">
        <v>0</v>
      </c>
      <c r="H13" s="17"/>
      <c r="I13" s="99"/>
      <c r="J13" s="100"/>
      <c r="K13" s="24" t="s">
        <v>67</v>
      </c>
    </row>
    <row r="14" spans="2:11" ht="20.100000000000001" customHeight="1" x14ac:dyDescent="0.25">
      <c r="B14" s="110">
        <v>4</v>
      </c>
      <c r="C14" s="111"/>
      <c r="D14" s="96"/>
      <c r="E14" s="110" t="s">
        <v>71</v>
      </c>
      <c r="F14" s="111"/>
      <c r="G14" s="17">
        <v>0</v>
      </c>
      <c r="H14" s="17"/>
      <c r="I14" s="99"/>
      <c r="J14" s="100"/>
      <c r="K14" s="24" t="s">
        <v>72</v>
      </c>
    </row>
    <row r="15" spans="2:11" ht="20.100000000000001" customHeight="1" x14ac:dyDescent="0.25">
      <c r="B15" s="110">
        <v>5</v>
      </c>
      <c r="C15" s="111"/>
      <c r="D15" s="95" t="s">
        <v>39</v>
      </c>
      <c r="E15" s="98"/>
      <c r="F15" s="98"/>
      <c r="G15" s="17">
        <v>0</v>
      </c>
      <c r="H15" s="17"/>
      <c r="I15" s="99"/>
      <c r="J15" s="100"/>
      <c r="K15" s="24"/>
    </row>
    <row r="16" spans="2:11" ht="20.100000000000001" customHeight="1" x14ac:dyDescent="0.25">
      <c r="B16" s="110">
        <v>6</v>
      </c>
      <c r="C16" s="111"/>
      <c r="D16" s="96"/>
      <c r="E16" s="98"/>
      <c r="F16" s="98"/>
      <c r="G16" s="17">
        <v>0</v>
      </c>
      <c r="H16" s="17"/>
      <c r="I16" s="99"/>
      <c r="J16" s="100"/>
      <c r="K16" s="24"/>
    </row>
    <row r="17" spans="1:11" ht="20.100000000000001" customHeight="1" x14ac:dyDescent="0.25">
      <c r="B17" s="110">
        <v>7</v>
      </c>
      <c r="C17" s="111"/>
      <c r="D17" s="97"/>
      <c r="E17" s="98"/>
      <c r="F17" s="98"/>
      <c r="G17" s="17">
        <v>0</v>
      </c>
      <c r="H17" s="17"/>
      <c r="I17" s="99"/>
      <c r="J17" s="100"/>
      <c r="K17" s="24"/>
    </row>
    <row r="18" spans="1:11" ht="20.100000000000001" customHeight="1" x14ac:dyDescent="0.25">
      <c r="B18" s="90" t="s">
        <v>41</v>
      </c>
      <c r="C18" s="91"/>
      <c r="D18" s="91"/>
      <c r="E18" s="91"/>
      <c r="F18" s="92"/>
      <c r="G18" s="18">
        <f>SUM(G11:G17)</f>
        <v>0</v>
      </c>
      <c r="H18" s="18">
        <f>SUM(H11:H17)</f>
        <v>0</v>
      </c>
      <c r="I18" s="93">
        <f>SUM(I11:J17)</f>
        <v>0</v>
      </c>
      <c r="J18" s="94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8" t="s">
        <v>62</v>
      </c>
      <c r="C20" s="108"/>
      <c r="D20" s="108"/>
      <c r="E20" s="108"/>
      <c r="F20" s="108"/>
      <c r="G20" s="108" t="s">
        <v>73</v>
      </c>
      <c r="H20" s="108"/>
      <c r="I20" s="108"/>
      <c r="J20" s="108"/>
      <c r="K20" s="16" t="s">
        <v>74</v>
      </c>
    </row>
    <row r="21" spans="1:11" ht="20.100000000000001" customHeight="1" x14ac:dyDescent="0.25">
      <c r="B21" s="109">
        <f>H18</f>
        <v>0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84" t="s">
        <v>77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8" spans="1:11" ht="20.100000000000001" customHeight="1" x14ac:dyDescent="0.25">
      <c r="B28" s="3"/>
      <c r="C28" s="4"/>
      <c r="D28" s="5" t="s">
        <v>52</v>
      </c>
      <c r="E28" s="5"/>
      <c r="F28" s="104"/>
      <c r="G28" s="104"/>
      <c r="H28" s="5" t="s">
        <v>53</v>
      </c>
      <c r="I28" s="4"/>
      <c r="J28" s="104"/>
      <c r="K28" s="105"/>
    </row>
    <row r="29" spans="1:11" ht="20.100000000000001" customHeight="1" x14ac:dyDescent="0.25">
      <c r="B29" s="6"/>
      <c r="C29" s="7"/>
      <c r="D29" s="8" t="s">
        <v>54</v>
      </c>
      <c r="E29" s="8"/>
      <c r="F29" s="106"/>
      <c r="G29" s="106"/>
      <c r="H29" s="8" t="s">
        <v>55</v>
      </c>
      <c r="I29" s="7"/>
      <c r="J29" s="106"/>
      <c r="K29" s="107"/>
    </row>
    <row r="30" spans="1:11" ht="20.100000000000001" customHeight="1" x14ac:dyDescent="0.25">
      <c r="B30" s="6"/>
      <c r="C30" s="7"/>
      <c r="D30" s="8" t="s">
        <v>56</v>
      </c>
      <c r="E30" s="8"/>
      <c r="F30" s="106"/>
      <c r="G30" s="106"/>
      <c r="H30" s="8" t="s">
        <v>57</v>
      </c>
      <c r="I30" s="22"/>
      <c r="J30" s="106"/>
      <c r="K30" s="107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101"/>
      <c r="K31" s="102"/>
    </row>
    <row r="32" spans="1:11" ht="20.100000000000001" customHeight="1" x14ac:dyDescent="0.25"/>
    <row r="33" spans="2:11" ht="20.100000000000001" customHeight="1" x14ac:dyDescent="0.25">
      <c r="B33" s="98"/>
      <c r="C33" s="98"/>
      <c r="D33" s="19" t="s">
        <v>78</v>
      </c>
      <c r="E33" s="98" t="s">
        <v>79</v>
      </c>
      <c r="F33" s="98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.100000000000001" customHeight="1" x14ac:dyDescent="0.25">
      <c r="B34" s="98">
        <v>1</v>
      </c>
      <c r="C34" s="98"/>
      <c r="D34" s="20"/>
      <c r="E34" s="98"/>
      <c r="F34" s="98"/>
      <c r="G34" s="17">
        <v>100</v>
      </c>
      <c r="H34" s="17">
        <v>2</v>
      </c>
      <c r="I34" s="99">
        <f>G34*H34</f>
        <v>200</v>
      </c>
      <c r="J34" s="100"/>
      <c r="K34" s="29"/>
    </row>
    <row r="35" spans="2:11" ht="20.100000000000001" customHeight="1" x14ac:dyDescent="0.25">
      <c r="B35" s="98">
        <v>2</v>
      </c>
      <c r="C35" s="98"/>
      <c r="D35" s="20"/>
      <c r="E35" s="98"/>
      <c r="F35" s="98"/>
      <c r="G35" s="17">
        <v>0</v>
      </c>
      <c r="H35" s="17">
        <v>2</v>
      </c>
      <c r="I35" s="99">
        <f t="shared" ref="I35:I36" si="0">G35*H35</f>
        <v>0</v>
      </c>
      <c r="J35" s="100"/>
      <c r="K35" s="29"/>
    </row>
    <row r="36" spans="2:11" ht="20.100000000000001" customHeight="1" x14ac:dyDescent="0.25">
      <c r="B36" s="98">
        <v>3</v>
      </c>
      <c r="C36" s="98"/>
      <c r="D36" s="20"/>
      <c r="E36" s="98"/>
      <c r="F36" s="98"/>
      <c r="G36" s="17">
        <v>0</v>
      </c>
      <c r="H36" s="17">
        <v>2</v>
      </c>
      <c r="I36" s="99">
        <f t="shared" si="0"/>
        <v>0</v>
      </c>
      <c r="J36" s="100"/>
      <c r="K36" s="29"/>
    </row>
    <row r="37" spans="2:11" ht="20.100000000000001" customHeight="1" x14ac:dyDescent="0.25">
      <c r="B37" s="90" t="s">
        <v>41</v>
      </c>
      <c r="C37" s="91"/>
      <c r="D37" s="91"/>
      <c r="E37" s="91"/>
      <c r="F37" s="92"/>
      <c r="G37" s="18"/>
      <c r="H37" s="18">
        <f>SUM(H19:H36)</f>
        <v>6</v>
      </c>
      <c r="I37" s="93">
        <f>SUM(I34:J36)</f>
        <v>200</v>
      </c>
      <c r="J37" s="94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借款单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2022-07-11T08:07:21Z</cp:lastPrinted>
  <dcterms:created xsi:type="dcterms:W3CDTF">2014-04-15T08:52:00Z</dcterms:created>
  <dcterms:modified xsi:type="dcterms:W3CDTF">2022-07-11T08:19:19Z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