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赵\Desktop\结算初版\0912\"/>
    </mc:Choice>
  </mc:AlternateContent>
  <bookViews>
    <workbookView xWindow="0" yWindow="0" windowWidth="28800" windowHeight="12480" activeTab="1"/>
  </bookViews>
  <sheets>
    <sheet name="会务预算" sheetId="1" r:id="rId1"/>
    <sheet name="会务结算" sheetId="2" r:id="rId2"/>
  </sheets>
  <calcPr calcId="152511"/>
</workbook>
</file>

<file path=xl/calcChain.xml><?xml version="1.0" encoding="utf-8"?>
<calcChain xmlns="http://schemas.openxmlformats.org/spreadsheetml/2006/main">
  <c r="I21" i="2" l="1"/>
  <c r="I20" i="2"/>
  <c r="I19" i="2"/>
  <c r="I18" i="2"/>
  <c r="I17" i="2"/>
  <c r="I15" i="2"/>
  <c r="I14" i="2"/>
  <c r="I16" i="2" s="1"/>
  <c r="C24" i="2" s="1"/>
  <c r="I12" i="2"/>
  <c r="I13" i="2"/>
  <c r="I8" i="2"/>
  <c r="I11" i="2"/>
  <c r="I6" i="2"/>
  <c r="I5" i="2"/>
  <c r="I7" i="2"/>
  <c r="I3" i="2"/>
  <c r="I4" i="2"/>
  <c r="I3" i="1"/>
  <c r="I15" i="1"/>
  <c r="I14" i="1"/>
  <c r="I16" i="1"/>
  <c r="I6" i="1"/>
  <c r="I21" i="1"/>
  <c r="I20" i="1"/>
  <c r="I5" i="1"/>
  <c r="I7" i="1"/>
  <c r="I19" i="1"/>
  <c r="I18" i="1"/>
  <c r="I22" i="1"/>
  <c r="I8" i="1"/>
  <c r="I11" i="1"/>
  <c r="I17" i="1"/>
  <c r="I12" i="1"/>
  <c r="I13" i="1"/>
  <c r="I4" i="1"/>
  <c r="C24" i="1"/>
  <c r="C25" i="1"/>
  <c r="C26" i="1"/>
  <c r="F27" i="1"/>
  <c r="C28" i="1"/>
  <c r="H27" i="1"/>
  <c r="I22" i="2"/>
  <c r="C25" i="2" l="1"/>
  <c r="C26" i="2" s="1"/>
  <c r="F27" i="2" l="1"/>
  <c r="I27" i="2" s="1"/>
  <c r="C28" i="2" s="1"/>
  <c r="C30" i="2" s="1"/>
</calcChain>
</file>

<file path=xl/sharedStrings.xml><?xml version="1.0" encoding="utf-8"?>
<sst xmlns="http://schemas.openxmlformats.org/spreadsheetml/2006/main" count="144" uniqueCount="70">
  <si>
    <t>服务项目
Service Item</t>
  </si>
  <si>
    <t>工作描述
Job Description</t>
  </si>
  <si>
    <t>收费单位
Unit</t>
  </si>
  <si>
    <t>数量
Quantity</t>
  </si>
  <si>
    <t>天数</t>
  </si>
  <si>
    <t>收费标准
Charging Standard</t>
  </si>
  <si>
    <t>金额
Amount</t>
  </si>
  <si>
    <t>住宿费</t>
  </si>
  <si>
    <t>酒店合计：</t>
  </si>
  <si>
    <t>会议安排</t>
    <phoneticPr fontId="2" type="noConversion"/>
  </si>
  <si>
    <t>次</t>
    <phoneticPr fontId="2" type="noConversion"/>
  </si>
  <si>
    <t>接送机用车 53座</t>
  </si>
  <si>
    <t>人/3天</t>
    <phoneticPr fontId="2" type="noConversion"/>
  </si>
  <si>
    <t>班车 53座</t>
  </si>
  <si>
    <t>D2 班车（酒店-会场，包含司机用餐、住宿）</t>
    <phoneticPr fontId="2" type="noConversion"/>
  </si>
  <si>
    <t>用车合计:</t>
  </si>
  <si>
    <t>制作物（预估）</t>
    <phoneticPr fontId="2" type="noConversion"/>
  </si>
  <si>
    <t>背景板</t>
  </si>
  <si>
    <t>块</t>
  </si>
  <si>
    <t>用餐费</t>
  </si>
  <si>
    <t>人</t>
  </si>
  <si>
    <t>用餐合计：</t>
  </si>
  <si>
    <t>前期工作组</t>
  </si>
  <si>
    <t>工资</t>
  </si>
  <si>
    <t xml:space="preserve">前期沟通 </t>
  </si>
  <si>
    <t>人/次</t>
  </si>
  <si>
    <t>劳务费</t>
    <phoneticPr fontId="2" type="noConversion"/>
  </si>
  <si>
    <t>人/天</t>
  </si>
  <si>
    <t>人员合计：</t>
  </si>
  <si>
    <t>房间合计</t>
  </si>
  <si>
    <t>小计  Total</t>
  </si>
  <si>
    <t>服务费（10%）</t>
  </si>
  <si>
    <t>税金
Tax</t>
  </si>
  <si>
    <t>增值税专用发票</t>
  </si>
  <si>
    <t>主酒店服务人员</t>
    <phoneticPr fontId="2" type="noConversion"/>
  </si>
  <si>
    <t>会务人员</t>
    <phoneticPr fontId="2" type="noConversion"/>
  </si>
  <si>
    <t>人/天</t>
    <phoneticPr fontId="2" type="noConversion"/>
  </si>
  <si>
    <t>总计
Total（不含税）</t>
    <phoneticPr fontId="2" type="noConversion"/>
  </si>
  <si>
    <t>全额费用的6%收取</t>
    <phoneticPr fontId="2" type="noConversion"/>
  </si>
  <si>
    <t>D1、D3 机场（火车站）--雁栖会展中心（酒店）</t>
    <phoneticPr fontId="2" type="noConversion"/>
  </si>
  <si>
    <t>包含接送机，酒店内，会场内指引（含住宿、用餐）</t>
    <phoneticPr fontId="2" type="noConversion"/>
  </si>
  <si>
    <t>住宿</t>
  </si>
  <si>
    <t>3人 （3晚住宿）</t>
  </si>
  <si>
    <t>人/天</t>
    <phoneticPr fontId="11" type="noConversion"/>
  </si>
  <si>
    <t>用餐</t>
  </si>
  <si>
    <t>3人 （15日-18日 午餐+晚餐）</t>
  </si>
  <si>
    <t>酒店双床</t>
    <phoneticPr fontId="2" type="noConversion"/>
  </si>
  <si>
    <t>包车 53座</t>
    <phoneticPr fontId="2" type="noConversion"/>
  </si>
  <si>
    <t>制作物合计：</t>
    <phoneticPr fontId="2" type="noConversion"/>
  </si>
  <si>
    <t>总计
Total（含税）</t>
    <phoneticPr fontId="2" type="noConversion"/>
  </si>
  <si>
    <t>18日晚围桌晚宴</t>
    <phoneticPr fontId="2" type="noConversion"/>
  </si>
  <si>
    <t>搭建费</t>
    <phoneticPr fontId="2" type="noConversion"/>
  </si>
  <si>
    <t>18日午自助午餐(简餐）</t>
    <phoneticPr fontId="2" type="noConversion"/>
  </si>
  <si>
    <t>会展中心会场</t>
    <phoneticPr fontId="2" type="noConversion"/>
  </si>
  <si>
    <t>间/天</t>
    <phoneticPr fontId="2" type="noConversion"/>
  </si>
  <si>
    <t>顶秀美泉、苑林山庄平分背景板费用</t>
    <phoneticPr fontId="2" type="noConversion"/>
  </si>
  <si>
    <t>2018用友-全球企业服务大会（会务服务）报价单-（红火台）</t>
    <phoneticPr fontId="2" type="noConversion"/>
  </si>
  <si>
    <t>雁栖酒店（别墅）</t>
    <phoneticPr fontId="2" type="noConversion"/>
  </si>
  <si>
    <t>场地费</t>
    <phoneticPr fontId="2" type="noConversion"/>
  </si>
  <si>
    <t xml:space="preserve">共计：10间，其中标间10间 </t>
    <phoneticPr fontId="2" type="noConversion"/>
  </si>
  <si>
    <t>车辆安排
（数量预估，实际结算）</t>
    <phoneticPr fontId="2" type="noConversion"/>
  </si>
  <si>
    <t>会展中心用餐
（数量预估，实际结算）</t>
    <phoneticPr fontId="2" type="noConversion"/>
  </si>
  <si>
    <t>会务人员
（数量预估，实际结算）</t>
    <phoneticPr fontId="2" type="noConversion"/>
  </si>
  <si>
    <t>全款</t>
    <phoneticPr fontId="2" type="noConversion"/>
  </si>
  <si>
    <t>票已开款未到</t>
    <phoneticPr fontId="2" type="noConversion"/>
  </si>
  <si>
    <t>2018用友-全球企业服务大会（会务服务）结算单-（红火台）</t>
    <phoneticPr fontId="2" type="noConversion"/>
  </si>
  <si>
    <t>尾款 总计
Total（含税）</t>
    <phoneticPr fontId="2" type="noConversion"/>
  </si>
  <si>
    <t>已付款（8.16）</t>
    <phoneticPr fontId="2" type="noConversion"/>
  </si>
  <si>
    <t>总计 Total（不含税）</t>
    <phoneticPr fontId="2" type="noConversion"/>
  </si>
  <si>
    <t>总费用
（含税）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</si>
</sst>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\¥#,##0_);[Red]\(\¥#,##0\)"/>
    <numFmt numFmtId="177" formatCode="#,##0_);[Red]\(#,##0\)"/>
    <numFmt numFmtId="178" formatCode="#,##0.00_ ;[Red]\-#,##0.00\ "/>
    <numFmt numFmtId="179" formatCode="#,##0.000_ ;[Red]\-#,##0.000\ "/>
    <numFmt numFmtId="180" formatCode="0_ "/>
  </numFmts>
  <fonts count="19" x14ac:knownFonts="1">
    <font>
      <sz val="12"/>
      <name val="宋体"/>
      <charset val="134"/>
    </font>
    <font>
      <b/>
      <sz val="18"/>
      <name val="微软雅黑"/>
      <family val="2"/>
      <charset val="134"/>
    </font>
    <font>
      <sz val="9"/>
      <name val="宋体"/>
      <family val="3"/>
      <charset val="134"/>
    </font>
    <font>
      <b/>
      <sz val="10"/>
      <name val="微软雅黑"/>
      <family val="2"/>
      <charset val="134"/>
    </font>
    <font>
      <sz val="11"/>
      <color indexed="8"/>
      <name val="宋体"/>
      <family val="3"/>
      <charset val="134"/>
    </font>
    <font>
      <b/>
      <sz val="10"/>
      <color indexed="8"/>
      <name val="微软雅黑"/>
      <family val="2"/>
      <charset val="134"/>
    </font>
    <font>
      <sz val="12"/>
      <name val="宋体"/>
      <family val="3"/>
      <charset val="134"/>
    </font>
    <font>
      <sz val="18"/>
      <name val="Arial"/>
      <family val="2"/>
    </font>
    <font>
      <b/>
      <sz val="9"/>
      <name val="微软雅黑"/>
      <family val="2"/>
      <charset val="134"/>
    </font>
    <font>
      <b/>
      <sz val="6"/>
      <name val="微软雅黑"/>
      <family val="2"/>
      <charset val="134"/>
    </font>
    <font>
      <sz val="12"/>
      <name val="微软雅黑"/>
      <family val="2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0"/>
      <color theme="0"/>
      <name val="微软雅黑"/>
      <family val="2"/>
      <charset val="134"/>
    </font>
    <font>
      <sz val="14"/>
      <color rgb="FF000000"/>
      <name val="微软雅黑"/>
      <family val="2"/>
      <charset val="134"/>
    </font>
    <font>
      <b/>
      <sz val="10"/>
      <color rgb="FFFF0000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6"/>
      <color rgb="FFFF0000"/>
      <name val="微软雅黑"/>
      <family val="2"/>
      <charset val="134"/>
    </font>
    <font>
      <sz val="12"/>
      <color rgb="FFFF0000"/>
      <name val="微软雅黑"/>
      <family val="2"/>
      <charset val="134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17918A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82">
    <xf numFmtId="0" fontId="0" fillId="0" borderId="0" xfId="0">
      <alignment vertical="center"/>
    </xf>
    <xf numFmtId="0" fontId="13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1" applyFont="1" applyBorder="1" applyAlignment="1" applyProtection="1">
      <alignment horizontal="center" vertical="center" wrapText="1"/>
    </xf>
    <xf numFmtId="40" fontId="3" fillId="0" borderId="1" xfId="0" applyNumberFormat="1" applyFont="1" applyFill="1" applyBorder="1" applyAlignment="1">
      <alignment horizontal="center" vertical="center"/>
    </xf>
    <xf numFmtId="40" fontId="3" fillId="4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40" fontId="3" fillId="4" borderId="2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 readingOrder="1"/>
    </xf>
    <xf numFmtId="0" fontId="7" fillId="0" borderId="0" xfId="0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10" fontId="3" fillId="5" borderId="1" xfId="0" applyNumberFormat="1" applyFont="1" applyFill="1" applyBorder="1" applyAlignment="1">
      <alignment horizontal="center" vertical="center" wrapText="1"/>
    </xf>
    <xf numFmtId="40" fontId="3" fillId="0" borderId="1" xfId="0" applyNumberFormat="1" applyFont="1" applyFill="1" applyBorder="1" applyAlignment="1">
      <alignment horizontal="center" vertical="center" wrapText="1"/>
    </xf>
    <xf numFmtId="10" fontId="15" fillId="0" borderId="1" xfId="0" applyNumberFormat="1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0" fontId="16" fillId="0" borderId="1" xfId="0" applyNumberFormat="1" applyFont="1" applyFill="1" applyBorder="1" applyAlignment="1">
      <alignment horizontal="center" vertical="center"/>
    </xf>
    <xf numFmtId="177" fontId="0" fillId="0" borderId="0" xfId="0" applyNumberFormat="1">
      <alignment vertical="center"/>
    </xf>
    <xf numFmtId="40" fontId="6" fillId="0" borderId="0" xfId="0" applyNumberFormat="1" applyFont="1" applyAlignment="1">
      <alignment horizontal="center" vertical="center"/>
    </xf>
    <xf numFmtId="178" fontId="0" fillId="0" borderId="0" xfId="0" applyNumberFormat="1">
      <alignment vertical="center"/>
    </xf>
    <xf numFmtId="179" fontId="0" fillId="0" borderId="0" xfId="0" applyNumberFormat="1">
      <alignment vertical="center"/>
    </xf>
    <xf numFmtId="0" fontId="5" fillId="5" borderId="1" xfId="1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40" fontId="15" fillId="0" borderId="3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right" vertical="center"/>
    </xf>
    <xf numFmtId="178" fontId="10" fillId="0" borderId="0" xfId="0" applyNumberFormat="1" applyFont="1" applyAlignment="1">
      <alignment horizontal="right" vertical="center"/>
    </xf>
    <xf numFmtId="178" fontId="10" fillId="0" borderId="0" xfId="0" applyNumberFormat="1" applyFont="1">
      <alignment vertical="center"/>
    </xf>
    <xf numFmtId="0" fontId="10" fillId="0" borderId="0" xfId="0" applyFont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0" borderId="3" xfId="1" applyFont="1" applyBorder="1" applyAlignment="1" applyProtection="1">
      <alignment horizontal="center" vertical="center" wrapText="1"/>
    </xf>
    <xf numFmtId="0" fontId="18" fillId="0" borderId="0" xfId="0" applyFont="1" applyAlignment="1">
      <alignment horizontal="center" vertical="center"/>
    </xf>
    <xf numFmtId="9" fontId="18" fillId="0" borderId="0" xfId="0" applyNumberFormat="1" applyFont="1" applyAlignment="1">
      <alignment horizontal="center" vertical="center"/>
    </xf>
    <xf numFmtId="180" fontId="18" fillId="0" borderId="0" xfId="0" applyNumberFormat="1" applyFont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18" fillId="0" borderId="0" xfId="0" applyFont="1">
      <alignment vertical="center"/>
    </xf>
    <xf numFmtId="0" fontId="3" fillId="4" borderId="1" xfId="0" applyFont="1" applyFill="1" applyBorder="1" applyAlignment="1">
      <alignment horizontal="center" vertical="center" wrapText="1"/>
    </xf>
    <xf numFmtId="40" fontId="3" fillId="4" borderId="1" xfId="0" applyNumberFormat="1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 wrapText="1"/>
    </xf>
    <xf numFmtId="10" fontId="3" fillId="9" borderId="1" xfId="0" applyNumberFormat="1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 wrapText="1"/>
    </xf>
    <xf numFmtId="40" fontId="3" fillId="9" borderId="1" xfId="0" applyNumberFormat="1" applyFont="1" applyFill="1" applyBorder="1" applyAlignment="1">
      <alignment horizontal="center" vertical="center" wrapText="1"/>
    </xf>
    <xf numFmtId="40" fontId="3" fillId="9" borderId="1" xfId="0" applyNumberFormat="1" applyFont="1" applyFill="1" applyBorder="1" applyAlignment="1">
      <alignment horizontal="center" vertical="center"/>
    </xf>
    <xf numFmtId="10" fontId="3" fillId="3" borderId="5" xfId="0" applyNumberFormat="1" applyFont="1" applyFill="1" applyBorder="1" applyAlignment="1">
      <alignment horizontal="center" vertical="center"/>
    </xf>
    <xf numFmtId="10" fontId="3" fillId="3" borderId="7" xfId="0" applyNumberFormat="1" applyFont="1" applyFill="1" applyBorder="1" applyAlignment="1">
      <alignment horizontal="center" vertical="center"/>
    </xf>
    <xf numFmtId="177" fontId="13" fillId="8" borderId="1" xfId="0" applyNumberFormat="1" applyFont="1" applyFill="1" applyBorder="1" applyAlignment="1">
      <alignment horizontal="center" vertical="center"/>
    </xf>
    <xf numFmtId="176" fontId="3" fillId="7" borderId="5" xfId="0" applyNumberFormat="1" applyFont="1" applyFill="1" applyBorder="1" applyAlignment="1">
      <alignment horizontal="center" vertical="center"/>
    </xf>
    <xf numFmtId="176" fontId="3" fillId="7" borderId="6" xfId="0" applyNumberFormat="1" applyFont="1" applyFill="1" applyBorder="1" applyAlignment="1">
      <alignment horizontal="center" vertical="center"/>
    </xf>
    <xf numFmtId="176" fontId="3" fillId="7" borderId="7" xfId="0" applyNumberFormat="1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176" fontId="15" fillId="6" borderId="5" xfId="0" applyNumberFormat="1" applyFont="1" applyFill="1" applyBorder="1" applyAlignment="1">
      <alignment horizontal="center" vertical="center"/>
    </xf>
    <xf numFmtId="176" fontId="15" fillId="6" borderId="6" xfId="0" applyNumberFormat="1" applyFont="1" applyFill="1" applyBorder="1" applyAlignment="1">
      <alignment horizontal="center" vertical="center"/>
    </xf>
    <xf numFmtId="176" fontId="15" fillId="6" borderId="7" xfId="0" applyNumberFormat="1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5" fillId="0" borderId="2" xfId="1" applyFont="1" applyBorder="1" applyAlignment="1" applyProtection="1">
      <alignment horizontal="center" vertical="center" wrapText="1"/>
    </xf>
    <xf numFmtId="0" fontId="5" fillId="0" borderId="3" xfId="1" applyFont="1" applyBorder="1" applyAlignment="1" applyProtection="1">
      <alignment horizontal="center" vertical="center" wrapText="1"/>
    </xf>
    <xf numFmtId="40" fontId="3" fillId="0" borderId="2" xfId="0" applyNumberFormat="1" applyFont="1" applyFill="1" applyBorder="1" applyAlignment="1">
      <alignment horizontal="center" vertical="center"/>
    </xf>
    <xf numFmtId="40" fontId="3" fillId="0" borderId="3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10" fontId="3" fillId="9" borderId="5" xfId="0" applyNumberFormat="1" applyFont="1" applyFill="1" applyBorder="1" applyAlignment="1">
      <alignment horizontal="center" vertical="center"/>
    </xf>
    <xf numFmtId="10" fontId="3" fillId="9" borderId="7" xfId="0" applyNumberFormat="1" applyFont="1" applyFill="1" applyBorder="1" applyAlignment="1">
      <alignment horizontal="center" vertical="center"/>
    </xf>
    <xf numFmtId="176" fontId="3" fillId="4" borderId="1" xfId="0" applyNumberFormat="1" applyFont="1" applyFill="1" applyBorder="1" applyAlignment="1">
      <alignment horizontal="center" vertical="center"/>
    </xf>
    <xf numFmtId="10" fontId="15" fillId="9" borderId="5" xfId="0" applyNumberFormat="1" applyFont="1" applyFill="1" applyBorder="1" applyAlignment="1">
      <alignment horizontal="center" vertical="center" wrapText="1"/>
    </xf>
    <xf numFmtId="10" fontId="15" fillId="9" borderId="7" xfId="0" applyNumberFormat="1" applyFont="1" applyFill="1" applyBorder="1" applyAlignment="1">
      <alignment horizontal="center" vertical="center" wrapText="1"/>
    </xf>
    <xf numFmtId="0" fontId="3" fillId="0" borderId="1" xfId="1" applyFont="1" applyBorder="1" applyAlignment="1" applyProtection="1">
      <alignment horizontal="center" vertical="center" wrapText="1"/>
    </xf>
  </cellXfs>
  <cellStyles count="2">
    <cellStyle name="常规" xfId="0" builtinId="0"/>
    <cellStyle name="常规 1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62813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62814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62815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62816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62817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62818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62819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62820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62821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62822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62823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62824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62825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62826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62827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62828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62829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62830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62831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62832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62833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62834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62835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62836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62837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62838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62839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62840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62841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62842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62843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62844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62845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62846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62847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56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57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58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59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60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61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62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63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64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65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66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67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68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69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70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71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72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73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74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75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76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77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78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79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80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81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82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83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84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85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86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87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88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89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90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91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92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93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94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95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96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97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98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299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00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01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02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03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04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05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06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07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08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09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10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11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12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13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14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15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16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17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18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19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20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21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22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23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24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25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26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27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28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29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30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31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32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33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34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35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36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37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38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39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40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41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42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43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44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45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46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47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48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49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50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51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52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53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54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55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56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57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58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59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60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61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62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63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64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65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66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67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68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69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70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71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72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73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74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75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76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77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78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79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80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81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82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83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84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85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86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87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88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89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90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91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92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93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94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95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96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97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98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399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00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01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02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03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04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05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06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07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08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09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10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11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12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13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14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15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16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17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18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19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20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21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22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23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24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25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26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27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28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29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30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31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32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33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34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35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36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37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38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39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40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41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42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43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44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45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46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47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48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49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50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51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52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53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54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55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56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57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58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59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60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61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62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63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64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65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66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67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68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69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70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71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72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73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74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75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76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77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78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79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80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81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82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83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84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85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86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87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88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89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90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91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92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93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94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95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96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97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98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499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00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01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02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03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04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05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06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07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08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09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10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11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12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13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14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15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16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17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18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19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20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21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22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23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24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25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26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27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28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29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30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31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32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33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34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35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36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37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38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39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40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41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42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43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44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45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46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47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48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49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50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51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52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53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54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55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56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57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58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59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60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61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62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63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64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65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66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67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68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69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70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71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72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73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74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75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76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77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78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79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80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81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82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83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84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85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86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87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88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89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90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91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92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93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94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95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96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97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98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599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00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01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02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03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04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05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06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07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08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09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10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11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12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13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14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15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16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17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18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19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20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21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22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23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24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25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26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27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28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29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30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31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32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33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34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35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36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37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38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39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40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41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42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43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44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45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46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47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48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49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50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51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52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53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54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55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56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57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58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59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60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61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62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63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64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65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66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67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68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69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70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71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72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73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74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75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76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77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78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79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80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81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82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83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84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85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86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87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88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89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90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91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92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93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94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95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96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97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98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699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00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01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02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03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04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05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06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07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08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09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10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11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12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13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14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15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16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17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18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19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20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21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22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23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24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25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26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27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28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29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30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31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32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33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34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35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36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37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38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39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40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41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42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43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44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45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46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47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48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49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50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51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52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53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54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55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56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57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58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59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60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61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62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63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64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65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66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67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68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69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70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71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72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73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74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75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76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77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78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79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80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81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82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83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84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85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86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87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88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89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90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91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92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93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94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95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96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97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98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799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00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01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02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03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04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05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06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07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08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09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10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11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12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13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14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15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16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17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18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19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20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21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22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23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24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25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26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27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28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29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30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31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32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33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34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35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36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37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38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39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40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41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42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43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44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45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46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47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48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49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50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51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52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53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54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55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56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57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58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59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60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61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62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63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64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65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66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67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68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69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70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71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72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73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74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75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76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77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78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79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80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81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82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83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84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85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86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87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88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89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90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91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92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93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94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95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96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97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98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899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00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01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02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03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04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05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06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07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08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09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10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11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12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13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14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15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16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17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18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19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20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21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22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23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24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25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26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27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28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29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30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31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32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33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34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35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36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37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38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39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40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41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42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43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44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45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46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47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48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49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50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51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52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53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54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55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56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57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58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59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60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61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62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63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64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65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66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67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68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69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70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71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72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73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74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75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76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77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78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79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80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81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82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83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84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85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86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87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88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89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90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91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92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93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94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95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96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97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98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0999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00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01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02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03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04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05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06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07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08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09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10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11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12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13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14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15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16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17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18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19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20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21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22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23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24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25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26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27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28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29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30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31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32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33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34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35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36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37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38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39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40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41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42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43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44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45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46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47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48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49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50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51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52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53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54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55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56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57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58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59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60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61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62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63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64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65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66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67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68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69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70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71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72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73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74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75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76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77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78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79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80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81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82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83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84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85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86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87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88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89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90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91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92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93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94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95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96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97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98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099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00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01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02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03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04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05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06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07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08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09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10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11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12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13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14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15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16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17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18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19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20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21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22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23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24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25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26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27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28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29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30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31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32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33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34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35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36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37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38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39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40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41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42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43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44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45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46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47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48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49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50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51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52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53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54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55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56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57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58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59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60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61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62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63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64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65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66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67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68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69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70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71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72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73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74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75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76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77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78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79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80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81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82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83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84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85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86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87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88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89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90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91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92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93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94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95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96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97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98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199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200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201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202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203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204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205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206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207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208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209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210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211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212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213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214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215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216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217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218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219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220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221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222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223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224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225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226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227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228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229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230" name="Text Box 1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231" name="Text Box 2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232" name="Text Box 8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233" name="Text Box 9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21</xdr:row>
      <xdr:rowOff>123825</xdr:rowOff>
    </xdr:to>
    <xdr:sp macro="" textlink="">
      <xdr:nvSpPr>
        <xdr:cNvPr id="481234" name="Text Box 14"/>
        <xdr:cNvSpPr txBox="1">
          <a:spLocks noChangeArrowheads="1"/>
        </xdr:cNvSpPr>
      </xdr:nvSpPr>
      <xdr:spPr bwMode="auto">
        <a:xfrm>
          <a:off x="3048000" y="4324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3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3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3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3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3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4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4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4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4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4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4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4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4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4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4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5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5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5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5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5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5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5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5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5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5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6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6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6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6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6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6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6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6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6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6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7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7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7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7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7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7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7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7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7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7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8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8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8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8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8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8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8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8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8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8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9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9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9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9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9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9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9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9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9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29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0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0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0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0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0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0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0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0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0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0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1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1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1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1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1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1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1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1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1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1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2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2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2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2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2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2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2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2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2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2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3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3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3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3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3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3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3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3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3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3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4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4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4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4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4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4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4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4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4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4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5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5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5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5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5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5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5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5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5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5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6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6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6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6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6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6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6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6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6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6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7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7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7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7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7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7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7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7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7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7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8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8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8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8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8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8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8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8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8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8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9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9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9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9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9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9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9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9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9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39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0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0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0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0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0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0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0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0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0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0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1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1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1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1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1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1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1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1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1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1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2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2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2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2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2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2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2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2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2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2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3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3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3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3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3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3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3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3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3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3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4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4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4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4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4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4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4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4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4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4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5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5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5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5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5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5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5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5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5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5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6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6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6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6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6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6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6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6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6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6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7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7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7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7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7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7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7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7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7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7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8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8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8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8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8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8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8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8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8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8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9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9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9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9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9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9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9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9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9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49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0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0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0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0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0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0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0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0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0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0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1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1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1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1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1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1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1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1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1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1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2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2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2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2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2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2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2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2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2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2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3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3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3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3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3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3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3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3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3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3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4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4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4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4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4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4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4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4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4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4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5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5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5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5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5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5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5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5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5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5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6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6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6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6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6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6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6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6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6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6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7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7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57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573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574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575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576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577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578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579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580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581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582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583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584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585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586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587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588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589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590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591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592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593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594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595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596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597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598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599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00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01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02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03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04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05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06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07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08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09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10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11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12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13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14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15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16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17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18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19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20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21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22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23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24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25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26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27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28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29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30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31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32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33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34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35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36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37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38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39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40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41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42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43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44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45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46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47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48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49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50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51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52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53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54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55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56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57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58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59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60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61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62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63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64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65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66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67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68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69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70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71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72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73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74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75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76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77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78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79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80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81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82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83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84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85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86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87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88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89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90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91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92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93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94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95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96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97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98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699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700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701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702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703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704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705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706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707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708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709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710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711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712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713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714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715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716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717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718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719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720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721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722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723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724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725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726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727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728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729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730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731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732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733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734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735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736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737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738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739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740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1741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4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4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4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4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4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4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4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4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5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5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5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5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5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5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5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5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5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5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6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6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6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6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6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6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6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6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6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6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7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7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7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7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7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7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7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7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7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7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8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8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8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8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8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8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8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8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8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8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9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9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9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9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9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9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9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9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9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79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0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0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0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0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0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0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0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0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0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0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1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1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1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1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1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1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1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1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1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1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2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2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2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2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2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2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2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2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2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2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3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3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3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3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3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3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3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3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3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3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4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4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4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4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4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4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4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4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4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4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5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5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5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5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5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5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5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5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5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5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6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6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6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6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6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6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6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6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6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6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7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7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7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7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7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7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7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7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7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7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8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8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8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8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8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8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8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8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8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8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9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9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9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9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9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9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9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9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9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89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0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0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0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0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0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0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0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0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0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0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1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1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1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1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1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1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1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1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1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1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2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2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2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2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2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2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2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2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2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2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3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3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3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3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3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3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3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3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3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3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4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4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4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4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4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4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4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4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4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4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5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5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5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5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5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5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5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5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5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5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6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6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6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6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6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6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6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6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6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6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7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7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7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7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7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7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7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7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7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7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8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8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8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8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8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8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8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8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8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8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9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9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9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9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9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9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9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9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9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199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0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0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0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0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0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0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0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0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0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0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1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1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1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1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1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1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1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1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1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1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2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2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2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2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2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2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2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2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2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2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3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3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3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3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3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3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3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3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3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3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4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4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4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4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4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4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4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4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4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4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5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5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5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5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5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5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5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5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5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5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6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6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6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6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6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6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6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6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6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6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7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7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7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7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7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7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7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7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7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207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08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08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08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08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08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08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08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08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08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08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09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09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09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09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09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09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09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09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09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09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0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0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0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0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0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0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0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0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0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0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1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1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1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1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1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1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1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1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1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1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2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2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2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2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2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2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2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2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2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2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3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3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3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3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3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3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3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3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3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3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4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4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4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4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4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4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4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4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4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4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5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5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5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5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5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5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5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5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5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5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6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6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6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6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6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6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6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6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6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6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7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7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7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7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7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7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7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7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7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7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8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8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8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8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8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8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8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8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8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8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9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9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9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9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9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9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9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9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9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19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0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0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0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0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0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0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0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0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0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0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1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1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1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1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1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1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1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1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1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1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2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2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2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2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2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2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2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2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2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2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3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3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3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3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3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3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3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3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3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3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4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4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4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4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4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4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4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4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4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4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5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5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5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5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5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5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5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5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5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5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6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6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6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6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6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6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6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6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6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6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7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7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7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7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7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7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7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7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7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7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8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8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8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8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8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8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8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8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8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8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9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9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9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9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9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9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9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9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9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29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0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0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0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0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0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0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0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0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0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0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1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1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1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1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1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1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1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1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1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1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2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2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2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2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2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2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2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2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2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2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3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3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3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3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3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3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3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3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3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3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4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4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4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4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4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4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4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4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4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4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5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5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5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5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5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5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5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5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5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5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6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6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6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6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6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6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6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6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6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6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7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7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7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7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7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7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7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7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7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7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8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8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8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8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8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8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8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8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8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8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9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9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9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9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9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9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9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9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9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39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0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0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0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0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0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0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0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0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0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0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1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1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1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1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1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1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1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1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1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1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2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2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2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2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2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2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2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2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2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2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3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3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3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3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3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3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3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3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3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3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4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4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4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4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4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4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4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4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4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4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5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5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5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5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5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5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5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5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5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5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6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6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6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6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6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6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6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6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6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6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7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7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7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7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7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7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7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7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7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7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8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8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8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8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8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8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8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8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8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8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9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9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9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9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9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9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9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9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9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49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0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0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0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0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0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0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0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0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0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0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1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1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1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1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1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1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1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1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1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1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2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2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2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2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2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2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2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2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2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2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3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3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3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3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3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3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3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3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3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3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4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4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4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4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4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4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4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4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4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4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5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5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5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5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5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5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5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5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5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5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6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6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6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6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6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6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6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6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6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6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7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7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7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7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7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7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7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7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7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7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8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8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8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8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8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8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8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8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8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8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9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9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9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9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9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9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9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9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9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59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0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0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0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0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0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0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0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0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0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0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1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1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1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1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1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1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1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1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1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1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2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2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2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2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2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2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2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2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2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2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3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3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3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3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3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3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3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3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3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3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4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4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4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4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4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4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4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4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4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4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5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5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5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5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5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5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5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5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5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5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6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6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6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6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6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6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6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6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6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6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7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7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7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7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7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7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7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7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7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7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8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8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8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8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8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8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8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8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8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8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9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9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9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9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9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9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9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9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9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69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0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0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0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0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0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0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0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0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0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0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1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1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1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1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1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1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1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1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1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1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2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2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2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2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2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2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2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2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2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2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3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3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3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3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3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3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3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3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3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3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4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4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4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4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4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4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4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4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4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4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5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5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5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5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5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5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5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5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5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5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6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6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6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6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6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6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6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6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6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6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7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7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7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7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7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7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7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7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7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7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8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8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8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8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8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8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8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8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8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8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9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9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9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9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9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9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9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9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9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79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0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0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0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0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0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0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0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0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0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0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1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1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1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1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1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1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1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1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1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1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2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2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2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2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2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2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2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2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2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2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3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3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3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3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3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3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3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3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3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3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4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4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4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4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4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4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4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4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4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4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5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5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5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5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5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5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5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5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5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5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6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6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6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6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6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6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6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6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6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6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7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7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7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7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7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7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7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7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7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7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8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8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8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8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8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8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8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8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8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8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9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9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9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9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9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9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9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9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9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89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0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0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0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0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0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0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0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0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0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0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1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1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1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1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1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1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1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1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1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1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2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2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2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2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2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2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2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2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2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2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3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3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3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3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3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3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3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3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3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3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4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4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4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4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4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4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4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4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4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4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5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5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5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5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5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5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5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5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5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5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6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6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6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6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6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6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6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6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6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6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7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7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7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7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7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7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7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7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7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7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8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8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8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8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8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8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8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8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8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8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9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9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9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9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9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9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9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9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9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299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0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0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0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0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0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0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0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0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0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0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1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1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1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1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1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1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1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1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1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1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2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2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2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2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2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2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2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2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2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2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3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3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3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3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3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3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3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3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3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3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4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4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4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4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4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4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4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4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4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4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5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5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5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5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5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5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5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5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5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5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6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6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6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6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6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6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6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6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6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6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7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7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7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7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7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7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7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7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7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7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8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8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8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8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8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8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8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8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8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8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9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9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9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9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9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9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9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9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9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09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0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0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0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0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0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0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0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0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0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0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1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1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1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1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1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1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1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1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1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1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2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2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2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2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2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2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2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2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2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2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3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3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3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3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3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3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3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3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3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3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4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4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4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4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4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4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4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4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4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4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5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5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5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5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5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5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5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5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5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5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6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6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6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6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6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6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6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6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6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6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7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7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7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7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7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7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7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7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7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7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8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8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8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8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8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8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8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8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8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8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9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9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9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9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9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9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9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9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9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19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0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0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0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0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0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0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0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0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0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0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1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1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1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1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1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1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1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1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1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1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2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2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2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2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2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2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2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2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2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2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3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3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3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3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3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3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3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3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3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3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4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4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4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4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4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4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4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4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4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4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5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5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5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5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5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5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5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5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5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5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6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6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6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6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6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6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6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6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6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6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7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7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7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7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7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7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7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7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7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7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8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8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8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8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8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8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8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8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8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8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9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9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9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9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9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9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9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9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9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29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0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0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0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0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0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0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0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0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0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0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1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1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1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1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1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1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1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1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1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1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2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2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2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2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2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2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2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2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2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2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3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3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3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3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3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3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3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3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3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3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4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4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4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4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4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4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4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4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4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4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5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5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5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5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5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5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5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5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5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5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6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6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6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6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6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6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6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6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6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6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7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7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7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7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7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7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7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7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7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7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8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8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8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8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8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8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8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8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8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8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9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9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9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9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9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9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9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9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9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39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0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0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0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0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0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0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0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0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0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0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1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1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1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1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1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1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1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1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1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1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2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2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2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2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2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2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2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2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2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2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3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3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3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3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3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3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3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3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3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3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4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4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4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4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4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4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4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4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4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4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5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5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5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5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5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5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5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5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5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5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6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6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6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6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6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6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6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6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6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6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7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7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7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7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7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7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7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7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7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7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8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8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8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8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8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8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8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8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8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8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9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9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9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9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9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9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9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9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9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49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0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0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0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0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0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0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0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0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0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0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1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1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1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1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1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1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1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1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1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1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2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2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2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2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2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2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2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2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2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2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3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3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3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3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3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3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3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3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3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3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4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4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4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4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4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4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4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4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4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4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5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5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5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5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5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5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5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5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5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5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6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6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6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6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6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6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6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6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6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6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7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7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7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7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7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7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7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7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7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7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8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8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8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8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8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8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8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8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8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8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9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9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9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9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9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9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9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9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9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59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0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0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0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0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0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0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0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0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0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0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1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1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1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1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1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1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1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1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1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1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2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2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2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2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2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2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2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2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2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2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3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3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3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3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3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3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3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3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3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3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4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4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4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4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4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4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4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4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4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4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5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5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5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5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5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5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5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5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5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5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6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6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6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6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6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6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6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6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6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6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7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7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7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7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7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7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7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7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7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7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8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8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8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8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8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8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8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8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8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8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9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9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9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9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9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9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9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9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9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69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0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0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0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0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0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0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0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0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0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0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1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1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1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1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1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1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1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1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1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1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2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2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2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2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2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2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2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2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2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2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3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3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3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3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3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3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3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3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3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3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4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4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4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4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4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4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4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4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4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4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5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5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5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5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5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5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5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5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5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5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6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6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6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6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6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6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6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6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6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6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7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7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7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7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7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7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7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7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7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7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8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8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8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8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8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8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8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8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8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8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9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9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9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9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9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9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9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9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9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79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0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0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0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0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0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0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0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0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0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0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1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1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1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1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1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1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1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1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1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1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2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2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2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2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2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2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2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2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2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2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3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3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3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3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3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3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3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3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3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3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4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4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4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4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4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4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4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4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4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4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5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5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5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5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5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5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5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5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5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5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6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6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6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6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6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6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6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6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6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6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7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7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7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7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7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7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7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7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7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7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8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8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8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8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8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8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8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8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8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8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9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9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9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9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9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9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9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9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9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89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0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0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0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0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0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0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0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0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0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0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1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1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1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1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1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1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1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1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1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1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2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2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2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2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2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2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2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2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2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2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3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3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3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3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3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3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3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3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3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3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4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4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4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4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4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4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4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4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4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4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5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5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5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5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5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5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5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5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5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5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6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6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6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6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6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6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6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6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6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6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7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7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7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7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7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7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7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7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7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7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8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8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8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8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8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8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8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8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8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8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9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9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9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9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9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9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9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9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9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399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0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0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0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0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0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0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0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0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0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0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1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1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1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1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1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1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1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1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1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1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2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2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2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2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2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2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2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2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2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2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3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3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3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3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3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3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3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3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3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3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4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4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4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4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4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4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4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4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4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4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5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5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5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5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5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5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5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5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5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5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6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6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6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6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6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6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6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6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6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6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7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7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7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7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7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7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7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7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7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7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8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8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8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8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8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8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8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8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8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8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9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9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9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9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9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9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9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9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9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09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0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0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0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0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0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0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0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0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0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0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1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1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1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1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1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1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1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1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1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1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2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2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2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2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2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2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2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2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2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2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3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3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3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3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3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3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3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3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3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3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4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4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4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4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4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4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4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4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4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4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5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5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5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5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5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5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5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5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5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5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6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6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6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6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6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6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6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6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6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6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7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7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7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7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7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7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7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7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7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7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8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8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8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8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8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8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8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8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8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8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9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9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9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9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9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9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9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9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9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19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0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0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0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0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0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0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0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0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0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0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1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1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1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1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1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1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1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1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1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1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2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2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2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2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2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2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2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2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2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2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3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3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3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3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3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3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3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3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3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3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4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4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4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4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4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4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4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4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4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4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5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5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5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5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5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5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5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5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5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5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6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6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6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6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6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6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6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6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6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6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7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7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7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7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7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7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7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7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7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7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8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8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8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8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8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8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8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8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8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8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9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9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9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9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9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9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9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9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9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29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0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0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0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0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0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0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0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0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0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0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1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1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1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1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1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1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1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1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1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1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2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2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2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2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2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2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2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2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2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2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3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3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3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3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3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3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3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3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3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3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4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4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4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4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4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4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4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4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4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4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5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5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5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5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5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5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5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5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5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5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6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6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6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6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6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6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6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6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6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6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7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7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7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7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7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7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7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7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7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7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8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8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8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8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8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8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8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8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8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8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9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9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9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9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9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9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9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9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9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39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0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0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0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0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0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0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0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0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0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0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1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1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1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1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1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1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1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1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1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1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2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2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2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2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2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2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2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2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2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2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3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3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3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3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3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3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3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3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3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3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4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4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4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4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4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4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4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4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4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4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5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5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5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5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5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5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5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5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5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5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6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6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6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6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6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6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6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6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6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6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7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7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7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7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7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7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7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7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7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7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8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8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8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8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8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8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8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8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8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8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9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9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9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9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9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9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9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9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9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49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0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0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0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0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0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0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0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0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0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0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1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1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1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1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1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1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1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1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1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1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2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2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2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2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2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2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2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2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2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2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3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3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3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3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3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3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3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3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3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3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4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4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4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4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4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4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4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4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4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4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5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5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5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5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5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5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5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5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5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5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6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6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6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6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6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6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6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6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6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6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7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7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7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7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7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7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7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7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7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7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8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8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8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8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8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8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8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8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8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8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9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9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9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9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9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9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9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9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9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59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0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0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0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0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0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0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0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0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0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0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1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1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1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1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1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1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1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1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1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1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2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2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2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2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2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2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2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2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2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2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3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3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3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3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3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3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3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3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3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3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4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4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4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4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4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4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4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4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4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4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5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5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5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5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5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5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5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5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5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5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6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6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6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6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6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6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6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6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6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6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7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7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7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7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7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7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7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7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7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7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8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8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8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8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8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8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8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8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8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8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9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9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9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9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9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9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9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9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9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69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0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0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0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0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0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0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0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0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0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0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1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1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1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1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1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1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1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1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1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1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2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2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2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2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2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2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2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2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2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2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3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3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3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3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3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3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3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3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3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3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4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4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4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4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4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4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4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4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4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4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5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5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5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5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5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5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5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5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5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5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6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6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6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6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6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6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6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6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6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6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7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7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7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7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7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7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7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7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7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7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8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8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8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8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8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8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8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8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8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8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9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9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9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9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9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9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9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9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9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79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0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0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0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0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0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0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0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0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0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0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1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1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1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1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1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1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1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1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1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1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2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2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2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2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2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2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2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2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2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2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3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3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3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3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3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3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3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3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3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3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4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4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4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4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4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4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4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4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4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4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5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5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5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5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5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5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5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5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5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5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6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6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6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6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6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6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6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6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6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6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7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7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7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7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7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7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7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7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7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7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8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8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8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8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8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8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8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8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8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8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9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9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9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9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9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9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9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9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9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89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0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0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0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0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0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0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0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0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0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0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1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1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1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1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1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1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1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1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1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1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2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2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2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2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2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2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2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2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2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2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3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3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3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3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3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3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3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3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3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3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4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4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4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4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4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4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4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4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4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4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5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5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5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5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5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5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5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5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5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5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6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6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6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6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6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6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6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6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6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6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7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7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7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7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7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7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7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7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7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7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8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8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8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8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8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8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8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8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8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8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9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9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9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9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9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9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9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9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9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499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0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0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0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0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0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0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0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0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0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0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1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1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1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1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1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1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1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1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1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1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2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2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2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2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2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2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2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2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2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2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3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3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3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3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3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3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3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3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3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3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4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4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4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4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4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4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4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4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4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4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5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5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5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5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5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5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5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5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5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5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6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6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6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6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6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6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6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6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6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6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7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7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7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7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7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7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7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7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7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7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8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8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8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8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8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8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8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8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8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8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9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9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9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9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9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9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9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9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9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09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0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0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0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0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0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0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0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0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0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0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1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1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1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1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1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1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1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1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1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1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2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2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2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2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2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2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2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2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2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2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3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3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3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3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3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3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3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3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3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3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4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4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4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4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4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4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4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4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4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4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5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5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5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5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5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5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5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5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5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5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6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6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6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6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6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6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6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6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6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6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7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7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7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7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7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7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7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7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7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7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8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8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8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8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8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8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8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8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8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8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9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9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9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9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9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9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9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9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9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19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0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0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0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0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0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0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0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0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0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0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1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1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1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1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1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1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1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1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1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1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2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2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2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2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2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2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2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2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2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2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3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3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3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3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3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3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3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3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3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3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4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4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4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4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4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4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4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4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4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4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5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5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5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5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5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5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5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5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5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5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6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6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6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6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6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6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6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6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6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6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7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7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7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7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7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7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7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7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7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7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8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8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8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8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8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8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8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8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8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8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9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9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9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9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9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9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9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9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9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29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0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0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0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0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0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0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0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0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0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0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1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1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1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1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1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1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1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1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1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1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2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2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2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2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2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2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2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2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2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2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3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3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3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3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3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3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3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3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3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3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4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4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4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4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4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4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4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4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4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4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5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5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5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5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5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5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5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5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5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5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6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6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6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6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6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6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6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6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6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6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7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7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7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7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7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7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7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7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7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7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8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8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8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8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8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8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8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8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8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8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9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9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9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9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9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9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9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9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9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39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0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0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0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0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0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0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0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0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0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0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1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1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1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1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1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1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1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1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1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1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2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2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2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2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2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2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2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2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2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2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3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3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3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3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3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3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3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3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3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3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4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4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4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4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4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4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4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4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4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4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5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5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5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5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5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5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5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5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5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5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6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6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6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6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6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6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6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6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6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6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7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7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7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7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7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7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7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7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7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7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8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8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8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8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8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8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8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8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8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8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9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9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9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9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9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9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9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9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9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49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0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0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0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0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0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0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0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0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0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0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1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1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1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1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1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1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1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1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1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1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2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2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2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2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2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2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2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2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2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2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3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3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3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3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3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3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3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3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3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3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4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4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4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4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4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4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4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4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4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4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5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5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5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5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5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5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5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5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5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5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6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6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6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6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6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6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6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6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6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6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7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7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7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7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7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7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7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7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7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7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8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8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8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8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8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8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8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8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8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8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9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9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9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9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9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9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9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9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9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59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0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0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0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0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0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0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0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0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0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0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1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1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1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1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1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1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1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1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1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1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2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2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2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2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2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2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2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2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2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2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3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3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3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3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3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3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3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3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3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3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4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4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4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4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4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4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4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4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4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4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5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5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5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5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5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5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5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5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5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5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6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6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6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6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6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6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6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6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6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6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7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7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7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7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7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7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7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7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7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7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8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8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8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8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8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8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8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8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8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8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9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9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9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9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9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9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9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9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9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69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0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0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0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0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0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0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0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0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0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0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1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1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1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1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1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1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1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1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1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1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2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2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2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2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2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2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2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2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2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2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3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3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3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3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3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3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3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3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3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3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4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4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4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4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4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4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4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4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4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4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5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5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5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5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5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5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5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5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5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5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6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6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6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6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6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6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6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6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6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6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7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7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7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7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7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7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7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7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7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7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8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8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8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8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8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8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8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8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8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8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9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9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9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9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9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9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9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9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9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79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0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0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0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0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0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0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0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0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0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0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1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1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1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1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1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1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1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1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1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1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2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2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2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2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2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2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2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2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2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2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3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3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3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3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3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3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3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3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3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3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4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4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4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4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4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4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4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4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4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4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5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5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5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5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5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5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5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5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5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5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6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6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6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6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6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6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6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6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6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6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7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7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7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7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7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7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7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7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7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7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8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8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8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8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8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8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8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8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8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8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9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9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9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9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9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9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9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9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9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89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0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0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0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0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0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0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0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0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0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0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1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1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1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1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1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1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1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1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1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1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2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2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2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2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2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2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2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2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2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2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3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3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3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3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3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3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3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3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3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3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4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4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4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4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4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4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4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4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4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4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5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5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5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5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5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5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5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5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5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5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6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6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6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6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6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6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6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6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6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6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7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7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7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7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7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7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7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7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7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7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8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8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8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8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8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8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8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8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8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8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9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9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9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9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9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9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9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9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9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599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0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0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0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0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0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0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0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0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0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0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1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1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1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1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1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1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1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1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1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1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2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2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2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2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2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2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2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2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2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2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3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3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3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3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3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3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3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3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3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3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4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4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4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4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4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4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4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4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4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4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5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5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5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5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5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5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5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5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5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5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6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6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6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6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6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6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6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6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6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6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7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7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7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7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7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7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7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7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7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7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8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8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8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8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8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8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8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8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8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8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9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9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9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9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9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9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9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9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9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09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0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0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0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0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0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0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0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0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0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0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1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1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1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1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1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1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1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1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1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1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2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2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2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2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2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2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2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2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2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2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3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3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3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3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3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3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3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3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3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3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4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4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4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4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4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4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4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4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4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4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5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5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5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5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5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5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5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5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5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5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6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6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6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6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6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6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6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6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6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6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7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7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7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7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7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7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7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7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7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7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8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8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8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8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8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8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8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8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8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8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9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9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9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9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9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9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9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9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9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19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0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0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0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0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0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0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0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0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0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0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1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1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1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1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1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1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1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1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1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1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2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2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2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2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2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2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2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2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2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2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3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3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3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3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3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3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3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3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3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3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4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4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4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4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4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4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4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4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4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4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5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5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5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5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5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5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5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5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5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5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6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6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6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6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6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6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6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6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6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6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7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7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7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7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7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7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7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7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7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7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8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8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8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8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8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8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8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8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8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8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9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9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9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9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9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9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9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9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9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29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0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0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0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0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0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0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0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0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0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0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1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1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1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1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1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1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1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1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1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1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2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2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2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2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2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2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2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2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2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2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3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3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3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3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3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3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3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3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3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3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4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4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4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4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4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4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4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4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4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4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5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5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5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5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5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5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5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5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5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5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6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6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6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6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6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6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6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6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6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6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7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7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7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7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7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7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7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7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7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7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8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8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8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8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8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8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8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8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8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8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9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9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9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9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9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9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9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9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9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39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0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0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0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0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0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0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0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0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0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0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1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1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1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1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1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1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1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1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1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1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2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2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2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2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2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2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2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2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2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2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3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3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3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3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3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3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3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3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3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3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4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4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4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4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4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4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4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4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4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4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5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5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5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5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5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5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5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5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5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5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6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6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6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6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6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6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6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6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6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6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7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7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7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7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7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7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7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7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7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7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8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8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8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8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8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8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8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8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8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8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9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9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9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9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9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9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9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9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9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49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0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0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0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0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0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0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0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0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0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0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1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1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1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1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1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1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1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1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1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1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2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2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2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2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2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2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2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2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2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2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3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3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3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3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3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3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3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3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3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3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4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4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4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4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4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4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4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4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4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4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5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5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5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5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5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5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5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5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5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5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6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6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6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6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6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6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6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6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6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6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7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7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7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7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7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7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7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7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7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7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8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8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8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8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8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8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8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8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8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8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9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9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9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9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9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9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9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9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9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59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0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0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0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0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0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0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0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0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0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0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1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1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1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1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1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1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1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1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1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1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2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2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2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2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2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2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2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2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2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2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3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3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3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3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3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3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3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3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3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3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4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4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4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4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4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4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4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4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4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4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5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5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5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5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5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5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5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5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5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5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6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6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6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6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6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6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6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6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6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6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7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7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7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7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7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7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7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7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7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7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8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8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8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8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8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8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8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8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8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8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9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9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9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9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9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9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9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9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9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69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0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0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0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0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0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0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0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0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0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0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1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1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1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1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1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1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1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1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1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1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2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2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2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2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2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2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2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2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2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2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3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3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3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3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3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3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3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3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3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3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4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4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4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4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4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4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4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4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4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4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5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5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5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5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5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5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5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5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5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5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6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6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6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6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6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6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6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6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6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6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7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7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7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7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7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7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7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7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7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7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8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8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8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8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8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8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8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8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8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8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9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9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9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9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9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9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9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9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9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79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0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0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0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0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0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0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0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0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0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0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1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1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1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1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1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1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1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1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1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1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2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2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2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2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2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2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2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2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2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2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3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3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3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3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3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3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3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3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3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3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4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4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4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4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4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4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4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4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4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4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5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5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5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5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5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5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5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5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5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5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6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6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6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6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6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6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6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6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6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6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7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7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7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7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7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7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7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7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7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7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8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8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8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8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8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8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8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8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8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8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9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9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9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9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9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9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9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9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9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89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0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0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0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0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0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0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0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0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0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0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1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1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1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1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1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1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1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1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1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1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2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2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2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2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2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2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2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2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2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2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3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3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3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3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3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3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3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3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3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3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4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4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4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4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4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4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4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4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4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4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5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5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5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5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5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5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5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5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5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5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6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6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6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6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6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6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6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6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6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6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7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7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7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7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7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7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7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7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7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7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8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8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8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8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8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8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8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8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8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8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9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9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9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9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9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9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9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9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9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699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0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0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0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0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0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0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0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0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0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0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1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1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1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1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1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1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1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1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1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1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2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2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2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2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2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2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2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2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2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2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3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3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3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3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3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3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3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3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3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3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4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4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4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4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4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4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4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4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4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4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5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5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5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5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5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5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5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5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5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5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6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6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6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6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6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6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6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6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6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6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7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7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7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7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7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7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7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7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7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7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8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8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8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8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8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8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8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8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8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8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9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9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9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9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9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9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9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9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9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09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0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0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0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0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0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0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0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0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0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0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1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1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1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1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1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1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1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1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1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1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2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2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2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2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2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2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2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2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2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2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3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3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3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3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3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3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3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3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3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3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4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4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4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4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4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4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4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4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4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4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5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5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5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5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5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5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5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5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5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5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6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6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6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6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6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6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6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6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6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6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7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7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7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7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7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7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7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7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7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7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8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8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8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8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8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8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8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8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8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8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9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9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9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9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9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9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9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9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9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19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0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0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0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0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0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0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0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0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0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0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1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1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1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1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1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1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1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1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1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1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2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2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2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2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2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2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2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2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2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2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3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3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3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3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3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3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3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3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3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3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4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4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4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4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4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4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4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4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4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4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5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5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5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5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5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5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5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5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5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5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6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6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6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6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6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6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6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6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6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6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7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7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7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7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7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7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7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7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7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7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8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8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8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8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8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8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8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8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8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8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9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9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9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9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9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9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9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9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9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29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0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0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0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0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0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0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0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0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0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0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1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1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1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1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1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1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1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1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1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1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2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2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2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2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2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2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2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2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2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2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3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3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3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3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3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3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3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3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3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3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4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4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4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4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4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4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4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4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4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4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5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5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5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5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5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5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5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5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5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5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6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6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6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6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6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6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6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6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6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6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7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7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7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7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7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7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7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7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7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7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8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8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8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8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8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8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8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8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8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8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9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9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9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9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9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9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9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9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9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39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0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0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0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0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0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0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0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0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0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0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1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1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1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1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1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1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1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1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1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1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2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2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2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2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2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2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2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2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2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2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3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3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3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3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3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3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3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3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3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3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4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4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4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4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4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4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4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4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4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4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5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5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5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5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5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5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5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5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5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5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6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6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6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6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6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6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6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6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6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6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7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7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7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7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7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7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7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7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7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7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8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8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8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8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8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8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8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8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8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8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9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9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9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9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9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9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9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9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9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49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0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0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0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0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0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0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0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0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0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0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1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1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1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1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1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1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1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1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1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1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2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2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2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2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2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2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2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2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2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2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3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3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3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3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3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3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3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3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3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3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4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4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4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4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4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4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4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4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4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4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5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5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5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5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5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5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5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5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5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5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6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6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6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6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6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6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6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6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6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6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7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7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7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7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7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7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7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7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7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7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8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8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8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8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8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8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8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8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8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8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9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9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9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9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9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9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9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9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9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59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0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0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0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0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0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0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0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0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0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0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1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1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1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1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1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1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1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1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1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1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2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2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2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2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2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2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2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2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2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2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3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3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3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3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3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3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3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3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3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3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4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4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4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4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4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4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4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4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4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4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5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5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5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5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5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5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5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5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5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5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6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6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6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6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6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6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6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6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6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6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7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7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7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7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7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7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7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7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7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7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8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8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8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8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8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8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8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8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8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8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9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9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9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9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9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9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9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9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9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69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0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0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0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0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0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0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0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0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0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0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1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1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1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1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1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1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1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1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1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1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2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2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2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2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2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2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2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2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2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2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3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3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3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3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3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3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3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3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3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3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4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4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4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4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4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4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4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4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4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4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5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5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5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5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5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5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5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5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5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5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6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6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6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6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6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6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6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6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6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6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7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7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7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7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7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7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7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7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7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7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8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8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8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8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8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8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8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8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8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8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9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9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9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9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9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9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9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9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9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79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80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80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80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80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80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80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80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80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80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80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81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81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81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81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81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81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81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81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81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81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82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82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8782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2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2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2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2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2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2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2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3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3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3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3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3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3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3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3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3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3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4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4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4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4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4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4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4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4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4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4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5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5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5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5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5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5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5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5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5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5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6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6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6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6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6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6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6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6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6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6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7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7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7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7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7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7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7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7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7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7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8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8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8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8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8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8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8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8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8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8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9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9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9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9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9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9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9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9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9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89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0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0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0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0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0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0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0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0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0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0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1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1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1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1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1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1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1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1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1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1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2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2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2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2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2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2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2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2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2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2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3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3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3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3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3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3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3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3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3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3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4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4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4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4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4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4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4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4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4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4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5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5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5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5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5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5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5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5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5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5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6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6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6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6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6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6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6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6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6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6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7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7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7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7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7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7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7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7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7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7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8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8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8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8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8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8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8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8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8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8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9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9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9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9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9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9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9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9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9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799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0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0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0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0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0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0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0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0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0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0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1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1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1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1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1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1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1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1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1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1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2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2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2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2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2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2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2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2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2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2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3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3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3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3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3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3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3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3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3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3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4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4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4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4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4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4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4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4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4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4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5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5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5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5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5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5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5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5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5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5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6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6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6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6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6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6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6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6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6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6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7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7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7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7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7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7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7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7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7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7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8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8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8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8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8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8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8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8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8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8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9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9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9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9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9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9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9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9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9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09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0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0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0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0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0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0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0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0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0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0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1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1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1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1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1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1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1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1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1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1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2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2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2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2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2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2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2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2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2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2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3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3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3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3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3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3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3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3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3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3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4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4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4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4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4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4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4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4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4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4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5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5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5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5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5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5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5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5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5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5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16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16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16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16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16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16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16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16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16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16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17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17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17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17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17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17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17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17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17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17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18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18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18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18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18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18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18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18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18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18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19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19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19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19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19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19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19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19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19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19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0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0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0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0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0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0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0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0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0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0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1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1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1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1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1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1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1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1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1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1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2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2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2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2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2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2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2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2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2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2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3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3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3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3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3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3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3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3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3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3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4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4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4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4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4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4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4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4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4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4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5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5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5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5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5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5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5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5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5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5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6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6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6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6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6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6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6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6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6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6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7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7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7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7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7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7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7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7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7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7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8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8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8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8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8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8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8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8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8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8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9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9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9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9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9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9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9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9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9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29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30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30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30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30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30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30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30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30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30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30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31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31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31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31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31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31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31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31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31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31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32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32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32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32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32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32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32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32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32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832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3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3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3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3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3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3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3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3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3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3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4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4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4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4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4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4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4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4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4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4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5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5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5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5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5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5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5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5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5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5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6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6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6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6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6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6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6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6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6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6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7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7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7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7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7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7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7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7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7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7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8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8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8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8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8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8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8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8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8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8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9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9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9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9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9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9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9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9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9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39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0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0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0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0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0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0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0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0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0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0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1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1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1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1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1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1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1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1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1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1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2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2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2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2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2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2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2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2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2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2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3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3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3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3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3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3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3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3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3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3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4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4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4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4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4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4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4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4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4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4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5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5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5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5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5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5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5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5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5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5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6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6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6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6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6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6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6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6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6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6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7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7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7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7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7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7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7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7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7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7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8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8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8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8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8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8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8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8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8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8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9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9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9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9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9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9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9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9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9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49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0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0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0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0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0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0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0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0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0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0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1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1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1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1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1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1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1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1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1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1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2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2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2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2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2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2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2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2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2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2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3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3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3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3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3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3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3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3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3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3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4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4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4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4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4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4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4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4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4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4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5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5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5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5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5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5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5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5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5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5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6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6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6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6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6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6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6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6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6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6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7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7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7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7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7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7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7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7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7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7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8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8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8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8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8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8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8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8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8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8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9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9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9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9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9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9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9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9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9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59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0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0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0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0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0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0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0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0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0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0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1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1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1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1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1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1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1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1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1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1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2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2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2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2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2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2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2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2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2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2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3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3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3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3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3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3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3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3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3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3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4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4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4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4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4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4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4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4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4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4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5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5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5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5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5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5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5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5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5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5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6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6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6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6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6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6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6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6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6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6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7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7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7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7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7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7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7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7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7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7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8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8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8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8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8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8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8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8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8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8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9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9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9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9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9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9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9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9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9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69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0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0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0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0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0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0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0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0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0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0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1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1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1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1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1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1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1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1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1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1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2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2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2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2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2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2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2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2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2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2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3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3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3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3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3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3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3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3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3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3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4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4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4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4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4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4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4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4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4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4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5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5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5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5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5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5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5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5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5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5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6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6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6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6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6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6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6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6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6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6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7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7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7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7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7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7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7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7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7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7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8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8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8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8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8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8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8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8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8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8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9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9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9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9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9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9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9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9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9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79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0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0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0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0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0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0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0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0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0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0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1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1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1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1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1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1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1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1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1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1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2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2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2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2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2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2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2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2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2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2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3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3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3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3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3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3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3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3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3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3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4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4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4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4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4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4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4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4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4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4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5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5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5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5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5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5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5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5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5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5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6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6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6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6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6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6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6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6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6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6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7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7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7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7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7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7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7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7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7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7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8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8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8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8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8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8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8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8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8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8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9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9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9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9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9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9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9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9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9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89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0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0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0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0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0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0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0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0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0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0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1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1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1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1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1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1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1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1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1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1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2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2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2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2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2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2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2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2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2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2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3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3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3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3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3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3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3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3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3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3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4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4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4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4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4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4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4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4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4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4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5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5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5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5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5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5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5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5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5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5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6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6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6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6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6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6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6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6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6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6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7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7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7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7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7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7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7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7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7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7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8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8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8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8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8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8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8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8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8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8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9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9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9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9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9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9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9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9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9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899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00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00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00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00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00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00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0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0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0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0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1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1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1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1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1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1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1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1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1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1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2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2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2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2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2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2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2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2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2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2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3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3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3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3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3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3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3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3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3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3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4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4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4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4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4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4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4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4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4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4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5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5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5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5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5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5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5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5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5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5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6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6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6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6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6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6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6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6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6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6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7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7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7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7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7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7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7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7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7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7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8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8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8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8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8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8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8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8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8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8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9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9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9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9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9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9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9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9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9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09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0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0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0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0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0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0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0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0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0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0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1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1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1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1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1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1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1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1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1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1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2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2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2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2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2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2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2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2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2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2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3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3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3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3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3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3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3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3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3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3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4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4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4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4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4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4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4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4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4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4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5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5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5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5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5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5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5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5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5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5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6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6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6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6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6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6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6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6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6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6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7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7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7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7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17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17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17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17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17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17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18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18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18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18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18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18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18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18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18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18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19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19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19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19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19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19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19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19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19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19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0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0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0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0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0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0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0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0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0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0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1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1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1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1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1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1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1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1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1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1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2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2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2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2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2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2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2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2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2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2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3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3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3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3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3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3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3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3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3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3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4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4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4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4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4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4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4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4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4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4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5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5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5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5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5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5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5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5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5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5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6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6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6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6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6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6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6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6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6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6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7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7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7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7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7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7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7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7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7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7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8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8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8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8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8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8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8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8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8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8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9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9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9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9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9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9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9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9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9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29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0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0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0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0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0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0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0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0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0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0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1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1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1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1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1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1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1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1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1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1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2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2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2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2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2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2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2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2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2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2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3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3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3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3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3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3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3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3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3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3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4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4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4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4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4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4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4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4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4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4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5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5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5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5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5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5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5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5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5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5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6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6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6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6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6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6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6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6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6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6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7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7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7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7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7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7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7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7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7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7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8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8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8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8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8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8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8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8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8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8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9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9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9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9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9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9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9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9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9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39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0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0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0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0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0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0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0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0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0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0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1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1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1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1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1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1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1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1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1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1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2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2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2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2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2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2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2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2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2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2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3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3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3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3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3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3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3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3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3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3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4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4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4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4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4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4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4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4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4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4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5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5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5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5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5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5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5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5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5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5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6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6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6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6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6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6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6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6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6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6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7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7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7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7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7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7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7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7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7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7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8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8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8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8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8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8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8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8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8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8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9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9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9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9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9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9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9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9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9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49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0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0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0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0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0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0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0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0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0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0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1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1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1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1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1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1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1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1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1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1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2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2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2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2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2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2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2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2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2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2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3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3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3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3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3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3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3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3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3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3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4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4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4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4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4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4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4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4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4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4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5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5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5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5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5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5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5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5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5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5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6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6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6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6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6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6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6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6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6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6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7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7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7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7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7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7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7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7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7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7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8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8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8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8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8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8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8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8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8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8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9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9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9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9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9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9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9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9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9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59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0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0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0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0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0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0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0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0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0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0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1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1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1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1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1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1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1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1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1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1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2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2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2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2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2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2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2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2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2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2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3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3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3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3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3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3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3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3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3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3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4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4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4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4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4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4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4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4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4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4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5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5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5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5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5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5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5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5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5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5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6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6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6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6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6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6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6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6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6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6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7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7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7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7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7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7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7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7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7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7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8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8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8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8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8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8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8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8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8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8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9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9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9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9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9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9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9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9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9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69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0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0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0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0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0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0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0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0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0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0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1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1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1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1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1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1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1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1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1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1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2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2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2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2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2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2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2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2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2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2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3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3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3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3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3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3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3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3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3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3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4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4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4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4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4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4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4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4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4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4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5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5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5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5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5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5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5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5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5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5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6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6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6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6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6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6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6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6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6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6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7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7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7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7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7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7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7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7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7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7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8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8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8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8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8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8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8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8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8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8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9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9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9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9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9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9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9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9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9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79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0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0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0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0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0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0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0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0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0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0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1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1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1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1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1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1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1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1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1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1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2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2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2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2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2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2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2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2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2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2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3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3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3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3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3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3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3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3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3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3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4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4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4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4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4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4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4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4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4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4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8985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5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5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5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5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5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5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5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5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5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6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6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6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6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6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6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6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6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6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6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7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7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7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7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7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7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7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7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7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7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8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8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8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8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8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8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8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8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8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8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9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9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9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9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9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9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9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9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9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89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0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0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0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0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0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0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0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0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0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0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1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1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1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1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1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1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1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1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1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1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2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2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2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2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2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2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2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2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2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2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3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3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3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3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3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3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3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3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3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3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4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4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4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4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4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4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4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4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4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4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5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5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5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5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5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5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5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5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5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5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6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6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6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6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6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6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6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6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6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6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7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7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7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7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7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7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7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7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7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7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8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8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8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8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8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8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8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8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8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8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9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9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9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9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9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9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9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9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9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8999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000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000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000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000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000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000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000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000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000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000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001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001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001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001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001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001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001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001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001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001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2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2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2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2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2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2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2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2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2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2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3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3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3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3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3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3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3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3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3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3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4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4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4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4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4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4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4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4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4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4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5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5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5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5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5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5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5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5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5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5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6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6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6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6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6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6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6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6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6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6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7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7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7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7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7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7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7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7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7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7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8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8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8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8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8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8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8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8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8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8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9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9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9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9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9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9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9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9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9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09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0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0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0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0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0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0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0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0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0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0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1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1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1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1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1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1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1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1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1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1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2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2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2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2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2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2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2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2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2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2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3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3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3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3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3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3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3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3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3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3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4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4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4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4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4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4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4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4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4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4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5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5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5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5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5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5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5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5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5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5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6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6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6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6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6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6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6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6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6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6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7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7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7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7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7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7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7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7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7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7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8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8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8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8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8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8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8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8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8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8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9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9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9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9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9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9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9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9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9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19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0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0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0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0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0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0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0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0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0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0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1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1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1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1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1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1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1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1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1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1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2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2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2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2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2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2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2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2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2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2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3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3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3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3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3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3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3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3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3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3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4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4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4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4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4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4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4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4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4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4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5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5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5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5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5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5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5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5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5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5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6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6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6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6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6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6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6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6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6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6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7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7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7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7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7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7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7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7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7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7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8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8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8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8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8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8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8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8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8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8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9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9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9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9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9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9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9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9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9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29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0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0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0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0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0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0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0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0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0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0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1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1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1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1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1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1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1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1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1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1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2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2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2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2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2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2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2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2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2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2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3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3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3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3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3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3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3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3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3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3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4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4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4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4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4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4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4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4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4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4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5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5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5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5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5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5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5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35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35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35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36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36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36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36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36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36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36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36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36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36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37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37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37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37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37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37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37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37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37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37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38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38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38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38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38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38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38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38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38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38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39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39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39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39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39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39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39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39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39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39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0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0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0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0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0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0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0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0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0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0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1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1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1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1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1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1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1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1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1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1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2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2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2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2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2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2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2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2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2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2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3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3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3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3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3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3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3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3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3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3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4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4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4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4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4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4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4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4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4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4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5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5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5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5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5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5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5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5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5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5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6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6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6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6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6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6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6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6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6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6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7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7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7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7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7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7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7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7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7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7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8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8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8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8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8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8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8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8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8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8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9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9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9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9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9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9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9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9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9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49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50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50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50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50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50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50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50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50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50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50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51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51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51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51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51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51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51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51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51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51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52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52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52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52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52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52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52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2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2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2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3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3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3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3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3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3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3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3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3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3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4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4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4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4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4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4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4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4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4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4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5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5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5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5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5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5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5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5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5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5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6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6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6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6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6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6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6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6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6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6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7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7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7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7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7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7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7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7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7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7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8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8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8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8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8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8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8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8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8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8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9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9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9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9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9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9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9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9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9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59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0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0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0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0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0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0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0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0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0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0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1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1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1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1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1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1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1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1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1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1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2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2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2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2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2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2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2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2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2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2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3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3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3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3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3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3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3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3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3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3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4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4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4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4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4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4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4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4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4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4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5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5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5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5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5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5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5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5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5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5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6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6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6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6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6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6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6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6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6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6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7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7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7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7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7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7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7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7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7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7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8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8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8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8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8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8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8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8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8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8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9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9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9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9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9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9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9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9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9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69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0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0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0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0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0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0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0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0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0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0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1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1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1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1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1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1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1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1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1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1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2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2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2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2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2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2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2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2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2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2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3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3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3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3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3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3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3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3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3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3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4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4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4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4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4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4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4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4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4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4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5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5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5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5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5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5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5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5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5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5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6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6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6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6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6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6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6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6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6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6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7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7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7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7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7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7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7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7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7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7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8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8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8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8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8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8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8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8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8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8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9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9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9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9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9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9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9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9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9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79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0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0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0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0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0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0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0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0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0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0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1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1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1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1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1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1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1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1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1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1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2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2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2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2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2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2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2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2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2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2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3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3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3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3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3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3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3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3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3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3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4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4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4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4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4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4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4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4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4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4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5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5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5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5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5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5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5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5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5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5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6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6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6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6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086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876300</xdr:colOff>
      <xdr:row>3</xdr:row>
      <xdr:rowOff>0</xdr:rowOff>
    </xdr:from>
    <xdr:to>
      <xdr:col>9</xdr:col>
      <xdr:colOff>66675</xdr:colOff>
      <xdr:row>3</xdr:row>
      <xdr:rowOff>123825</xdr:rowOff>
    </xdr:to>
    <xdr:sp macro="" textlink="">
      <xdr:nvSpPr>
        <xdr:cNvPr id="490865" name="Text Box 2"/>
        <xdr:cNvSpPr txBox="1">
          <a:spLocks noChangeArrowheads="1"/>
        </xdr:cNvSpPr>
      </xdr:nvSpPr>
      <xdr:spPr bwMode="auto">
        <a:xfrm>
          <a:off x="8696325" y="138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86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86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86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86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87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87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87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87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87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87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87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87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87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87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88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88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88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88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88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88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88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88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88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88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89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89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89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89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89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89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89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89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89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89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0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0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0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0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0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0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0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0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0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0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1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1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1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1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1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1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1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1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1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1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2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2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2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2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2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2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2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2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2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2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3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3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3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3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3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3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3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3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3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3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4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4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4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4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4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4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4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4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4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4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5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5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5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5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5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5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5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5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5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5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6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6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6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6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6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6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6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6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6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6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7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7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7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7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7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7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7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7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7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7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8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8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8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8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8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8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8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8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8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8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9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9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9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9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9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9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9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9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9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099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0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0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0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0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0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0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0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0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0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0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1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1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1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1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1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1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1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1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1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1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2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2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2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2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2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2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2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2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2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2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3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3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3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3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3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3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3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3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3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3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4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4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4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4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4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4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4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4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4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4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5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5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5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5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5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5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5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5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5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5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6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6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6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6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6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6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6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6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6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6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7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7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7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7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7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7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7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7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7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7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8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8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8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8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8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8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8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8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8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8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9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9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9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9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9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9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9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9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9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09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0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0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0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0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0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0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0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0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0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0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1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1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1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1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1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1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1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1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1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1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2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2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2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2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2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2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2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2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2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2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3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3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3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3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3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3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3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3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3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3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4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4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4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4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4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4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4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4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4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4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5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5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5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5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5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5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5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5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5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5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6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6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6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6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6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6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6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6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6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6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7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7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7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7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7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7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7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7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7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7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8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8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8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8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8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8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8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8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8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8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9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9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9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9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9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9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9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9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9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19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0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0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0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0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0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0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0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0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0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0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1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1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1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1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1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1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1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1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1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1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2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2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2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2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2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2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2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2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2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2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3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3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3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3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3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3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3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3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3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3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4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4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4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4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4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4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4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4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4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4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5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5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5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5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5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5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5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5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5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5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6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6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6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6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6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6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6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6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6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6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7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7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7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7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7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7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7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7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7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7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8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8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8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8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8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8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8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8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8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8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9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9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9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9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9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9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9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9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9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29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0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0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0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0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0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0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0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0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0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0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1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1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1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1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1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1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1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1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1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1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2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2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2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2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2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2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2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2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2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2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3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3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3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3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3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3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3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3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3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3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4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4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4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4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4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4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4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4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4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4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5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5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5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5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5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5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5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5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5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5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6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6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6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6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6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6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6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6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6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6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7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7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7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7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7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7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7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7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7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7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8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8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8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8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8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8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8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8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8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8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9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9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9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9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9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9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9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9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9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39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0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0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0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0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0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0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0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0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0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0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1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1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1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1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1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1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1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1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1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1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2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2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2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2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2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2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2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2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2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2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3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3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3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3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3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3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3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3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3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3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4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4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4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4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4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4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4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4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4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4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5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5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5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5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5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5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5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5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5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5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6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6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6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6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6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6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6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6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6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6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7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7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7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7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7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7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7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7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7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7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8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8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8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8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8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8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8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8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8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8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9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9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9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9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9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9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9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9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9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49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0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0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0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0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0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0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0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0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0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0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1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1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1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1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1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1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1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1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1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1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2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2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2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2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2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2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2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2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2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2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3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3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3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3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3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3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3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3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3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3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4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4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4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4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4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4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4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4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4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4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5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5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5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5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5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5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5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5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5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5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6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6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6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6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6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6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6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6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6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6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7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7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7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7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7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7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7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7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7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7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8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8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8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8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8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8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8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8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8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8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9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9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9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9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9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9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9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9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9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59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0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0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0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0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0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0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0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0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0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0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1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1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1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1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1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1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1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1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1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1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2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2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2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2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2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2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2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2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2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2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3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3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3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3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3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3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3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3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3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3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4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4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4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4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4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4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4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4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4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4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5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5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5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5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5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5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5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5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5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5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6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6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6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6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6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6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6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6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6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6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7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7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7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7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7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7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7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7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7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7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8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8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8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8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8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8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8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8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8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8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9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9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9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9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9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9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9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9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9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69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00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01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02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03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04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05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06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07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08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09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1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1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1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1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1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1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1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1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1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1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2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2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2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2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2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2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2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2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2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2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3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3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3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3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3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3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3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3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3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3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4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4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4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4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4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4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4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4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4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4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5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5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5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5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5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5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5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5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5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5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6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6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6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6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6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6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6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6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6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6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7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7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7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7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7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7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7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7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7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7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8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8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8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8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8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8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8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8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8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8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9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9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9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9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9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9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9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9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9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79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0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0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0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0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0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0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0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0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0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0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1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1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1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1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1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1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1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1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1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1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2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2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2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2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2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2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2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2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2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2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3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3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3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3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3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3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3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3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3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3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4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4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4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4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4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4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4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4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4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4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5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5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5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5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5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5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5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5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5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5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6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6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6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6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6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6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6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6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6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6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7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7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7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7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7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7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7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7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7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7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8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8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8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8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8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8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8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8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8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8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9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9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9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9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9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9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9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9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9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89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0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0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0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0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0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0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0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0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0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0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1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1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1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1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1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1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1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1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1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1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2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2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2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2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2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2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2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2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2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2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3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3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3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3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3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3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3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3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3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3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4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4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4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4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4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4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4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4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4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4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5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5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5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5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5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5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5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5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5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5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6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6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6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6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6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6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6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6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6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6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7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7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7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7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7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7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7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7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7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7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8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8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8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8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8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8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8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8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8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8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9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9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9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9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9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9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9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9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9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199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0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0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0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0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0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0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0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0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0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0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1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1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1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1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1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1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1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1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1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1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2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2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2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2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2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2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2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2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2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2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3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3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3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3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3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3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3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3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3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3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4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4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4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4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4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4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4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04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4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4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5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5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5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5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5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5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5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5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5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5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6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6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6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6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6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6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6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6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6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6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7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7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7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7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7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7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7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7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7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7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8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8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8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8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8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8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8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8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8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8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9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9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9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9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9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9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9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9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9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09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0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0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0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0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0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0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0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0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0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0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1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1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1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1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1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1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1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1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1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1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2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2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2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2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2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2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2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2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2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2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3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3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3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3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3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3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3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3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3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3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4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4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4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4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4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4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4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4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4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4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5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5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5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5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5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5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5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5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5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5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6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6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6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6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6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6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6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6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6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6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7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7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7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7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7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7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7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7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7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7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8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8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8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8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8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8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8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8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8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8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9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9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9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9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9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9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9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9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9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19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20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20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20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20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20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20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20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20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20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20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21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21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21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21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21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21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21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1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1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1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2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2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2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2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2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2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2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2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2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2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3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3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3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3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3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3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3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3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3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3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4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4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4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4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4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4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4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4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4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4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5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5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5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5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5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5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5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5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5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5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6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6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6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6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6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6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6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6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6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6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7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7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7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7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7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7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7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7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7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7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8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8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8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8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8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8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8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8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8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8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9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9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9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9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9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9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9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9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9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29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0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0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0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0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0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0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0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0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0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0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1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1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1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1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1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1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1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1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1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1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2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2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2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2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2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2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2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2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2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2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3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3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3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3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3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3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3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3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3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3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4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4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4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4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4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4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4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4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4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4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5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5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5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5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5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5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5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5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5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5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6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6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6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6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6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6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6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6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6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6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7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7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7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7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7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7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7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7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7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7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8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8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8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8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8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38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38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38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38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38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39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39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39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39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39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39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39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39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39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39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0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0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0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0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0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0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0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0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0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0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1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1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1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1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1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1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1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1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1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1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2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2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2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2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2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2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2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2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2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2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3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3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3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3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3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3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3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3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3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3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4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4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4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4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4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4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4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4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4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4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5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5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5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5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5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5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5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5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5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5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6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6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6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6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6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6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6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6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6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6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7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7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7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7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7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7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7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7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7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7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8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8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8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8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8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8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8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8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8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8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9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9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9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9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9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9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9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9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9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49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0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0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0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0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0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0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0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0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0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0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1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1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1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1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1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1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1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1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1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1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2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2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2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2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2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2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2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2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2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2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3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3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3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3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3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3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3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3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3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3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4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4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4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4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4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45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46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47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48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49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50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51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52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53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554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5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5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5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5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5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6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6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6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6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6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6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6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6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6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6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7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7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7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7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7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7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7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7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7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7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8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8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8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8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8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8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8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8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8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8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9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9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9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9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9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9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9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9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9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59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0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0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0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0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0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0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0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0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0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0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1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1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1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1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1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1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1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1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1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1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2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2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2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2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2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2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2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2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2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2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3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3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3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3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3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3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3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3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3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3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4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4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4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4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4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4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4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4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4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4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5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5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5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5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5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5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5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5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5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5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6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6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6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6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6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6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6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6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6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6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7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7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7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7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7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7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7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7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7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7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8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8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8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8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8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8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8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8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8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8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9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9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9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9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9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9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9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9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9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69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70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70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70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70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70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70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70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70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70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70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71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71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71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71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71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71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71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71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71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71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72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72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72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272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24" name="Text Box 2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25" name="Text Box 8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26" name="Text Box 9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27" name="Text Box 14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28" name="Text Box 1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29" name="Text Box 2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30" name="Text Box 8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31" name="Text Box 9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32" name="Text Box 14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33" name="Text Box 1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34" name="Text Box 2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35" name="Text Box 8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36" name="Text Box 9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37" name="Text Box 14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38" name="Text Box 1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39" name="Text Box 2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40" name="Text Box 8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41" name="Text Box 9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42" name="Text Box 14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43" name="Text Box 1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44" name="Text Box 2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45" name="Text Box 8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46" name="Text Box 9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47" name="Text Box 14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48" name="Text Box 1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49" name="Text Box 2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50" name="Text Box 8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51" name="Text Box 9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52" name="Text Box 14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53" name="Text Box 1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54" name="Text Box 2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55" name="Text Box 8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56" name="Text Box 9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57" name="Text Box 14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58" name="Text Box 1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59" name="Text Box 2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60" name="Text Box 8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61" name="Text Box 9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62" name="Text Box 14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63" name="Text Box 1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64" name="Text Box 2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65" name="Text Box 8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66" name="Text Box 9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67" name="Text Box 14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68" name="Text Box 1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69" name="Text Box 2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70" name="Text Box 8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71" name="Text Box 9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72" name="Text Box 14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73" name="Text Box 1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74" name="Text Box 2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75" name="Text Box 8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76" name="Text Box 9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77" name="Text Box 14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78" name="Text Box 1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79" name="Text Box 2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80" name="Text Box 8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81" name="Text Box 9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82" name="Text Box 14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83" name="Text Box 1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84" name="Text Box 2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85" name="Text Box 8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86" name="Text Box 9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87" name="Text Box 14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88" name="Text Box 1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89" name="Text Box 2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90" name="Text Box 8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91" name="Text Box 9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92" name="Text Box 14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93" name="Text Box 1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94" name="Text Box 2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95" name="Text Box 8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96" name="Text Box 9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97" name="Text Box 14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98" name="Text Box 1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799" name="Text Box 2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00" name="Text Box 8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01" name="Text Box 9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02" name="Text Box 14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03" name="Text Box 1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04" name="Text Box 2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05" name="Text Box 8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06" name="Text Box 9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07" name="Text Box 14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08" name="Text Box 1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09" name="Text Box 2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10" name="Text Box 8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11" name="Text Box 9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12" name="Text Box 14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13" name="Text Box 1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14" name="Text Box 2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15" name="Text Box 8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16" name="Text Box 9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17" name="Text Box 14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18" name="Text Box 1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19" name="Text Box 2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20" name="Text Box 8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21" name="Text Box 9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22" name="Text Box 14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23" name="Text Box 1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24" name="Text Box 2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25" name="Text Box 8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26" name="Text Box 9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27" name="Text Box 14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28" name="Text Box 1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29" name="Text Box 2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30" name="Text Box 8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31" name="Text Box 9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32" name="Text Box 14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33" name="Text Box 1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34" name="Text Box 2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35" name="Text Box 8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36" name="Text Box 9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37" name="Text Box 14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38" name="Text Box 1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39" name="Text Box 2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40" name="Text Box 8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41" name="Text Box 9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42" name="Text Box 14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43" name="Text Box 1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44" name="Text Box 2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45" name="Text Box 8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46" name="Text Box 9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47" name="Text Box 14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48" name="Text Box 1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49" name="Text Box 2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50" name="Text Box 8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51" name="Text Box 9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52" name="Text Box 14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53" name="Text Box 1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54" name="Text Box 2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55" name="Text Box 8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56" name="Text Box 9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57" name="Text Box 14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58" name="Text Box 1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59" name="Text Box 2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60" name="Text Box 8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61" name="Text Box 9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62" name="Text Box 14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63" name="Text Box 1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64" name="Text Box 2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65" name="Text Box 8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66" name="Text Box 9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67" name="Text Box 14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68" name="Text Box 1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69" name="Text Box 2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70" name="Text Box 8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71" name="Text Box 9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72" name="Text Box 14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73" name="Text Box 1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74" name="Text Box 2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75" name="Text Box 8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76" name="Text Box 9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77" name="Text Box 14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78" name="Text Box 1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79" name="Text Box 2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80" name="Text Box 8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81" name="Text Box 9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82" name="Text Box 14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83" name="Text Box 1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84" name="Text Box 2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85" name="Text Box 8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86" name="Text Box 9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87" name="Text Box 14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88" name="Text Box 1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89" name="Text Box 2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90" name="Text Box 8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91" name="Text Box 9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0</xdr:rowOff>
    </xdr:to>
    <xdr:sp macro="" textlink="">
      <xdr:nvSpPr>
        <xdr:cNvPr id="492892" name="Text Box 14"/>
        <xdr:cNvSpPr txBox="1">
          <a:spLocks noChangeArrowheads="1"/>
        </xdr:cNvSpPr>
      </xdr:nvSpPr>
      <xdr:spPr bwMode="auto">
        <a:xfrm>
          <a:off x="3048000" y="138112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89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89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89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89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89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89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89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0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0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0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0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0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0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0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0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0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0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1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1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1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1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1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1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1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1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1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1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2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2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2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2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2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2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2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2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2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2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3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3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3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3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3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3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3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3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3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3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4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4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4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4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4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4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4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4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4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4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5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5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5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5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5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5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5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5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5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5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6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6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6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6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6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6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6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6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6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6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7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7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7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7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7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7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7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7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7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7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8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8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8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8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8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8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8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8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8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8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9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9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9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9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9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9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9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9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9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299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0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0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0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0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0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0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0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0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0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0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1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1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1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1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1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1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1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1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1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1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2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2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2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2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2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2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2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2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2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2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3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3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3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3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3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3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3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3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3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3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4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4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4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4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4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4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4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4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4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4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5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5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5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5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5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5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5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5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5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5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6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6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6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6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6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6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6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6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6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6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7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7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7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7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7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7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7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7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7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7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8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8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8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8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8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8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8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8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8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8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9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9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9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9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9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9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9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9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9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09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0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0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0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0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0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0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0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0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0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0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1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1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1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1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1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1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1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1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1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1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2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2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2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2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2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2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2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2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2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2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3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3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3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3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3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3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3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3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3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3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4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4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4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4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4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4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4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4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4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4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5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5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5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5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5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5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5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5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5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5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6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6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6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6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6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6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6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6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6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6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7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7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7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7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7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7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7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7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7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7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8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8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8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8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8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8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8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8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8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8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9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9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9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9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9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9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9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9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9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19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20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20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20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20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20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20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20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20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20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20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21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21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21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21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21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21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21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21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21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21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22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22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22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22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22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22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22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22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22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22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23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3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3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3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3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3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3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3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3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3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4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4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4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4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4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4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4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4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4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4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5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5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5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5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5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5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5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5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5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5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6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6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6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6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6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6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6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6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6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6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7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7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7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7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7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7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7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7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7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7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8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8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8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8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8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8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8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8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8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8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9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9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9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9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9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9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9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9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9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29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0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0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0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0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0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0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0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0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0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0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1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1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1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1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1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1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1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1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1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1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2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2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2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2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2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2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2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2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2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2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3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3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3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3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3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3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3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3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3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3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4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4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4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4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4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4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4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4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4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4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5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5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5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5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5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5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5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5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5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5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6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6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6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6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6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6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6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6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6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6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7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7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7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7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7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7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7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7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7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7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8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8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8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8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8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8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8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8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8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8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9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9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9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9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9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9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9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9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9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339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0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0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0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0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0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0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0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0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0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0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1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1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1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1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1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1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1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1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1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1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2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2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2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2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2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2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2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2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2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2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3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3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3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3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3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3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3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3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3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3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4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4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4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4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4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4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4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4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4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4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5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5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5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5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5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5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5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5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5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5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6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6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6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6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6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6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6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6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6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6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7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7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7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7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7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7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7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7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7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7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8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8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8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8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8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8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8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8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8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8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9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9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9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9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9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9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9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9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9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49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0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0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0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0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0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0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0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0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0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0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1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1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1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1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1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1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1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1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1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1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2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2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2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2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2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2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2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2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2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2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3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3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3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3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3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3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3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3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3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3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4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4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4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4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4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4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4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4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4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4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5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5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5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5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5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5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5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5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5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5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6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6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6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6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6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6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6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6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6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6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7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7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7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7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7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7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7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7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7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7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8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8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8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8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8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8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8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8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8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8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9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9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9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9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9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9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9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9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9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59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0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0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0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0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0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0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0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0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0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0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1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1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1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1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1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1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1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1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1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1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2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2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2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2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2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2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2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2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2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2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3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3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3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3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3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3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3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3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3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3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4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4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4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4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4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4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4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4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4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4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5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5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5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5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5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5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5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5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5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5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6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6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6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6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6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6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6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6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6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6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7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7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7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7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7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7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7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7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7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7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8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8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8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8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8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8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8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8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8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8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9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9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9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9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9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9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9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9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9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69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70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70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70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70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70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70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70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70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70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70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71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71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71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71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71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71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71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71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71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71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72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72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72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72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72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72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72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72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72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72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73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73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73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73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73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73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73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373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3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3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4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4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4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4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4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4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4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4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4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4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5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5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5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5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5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5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5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5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5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5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6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6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6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6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6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6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6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6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6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6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7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7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7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7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7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7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7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7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7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7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8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8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8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8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8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8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8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8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8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8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9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9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9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9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9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9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9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9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9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79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0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0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0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0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0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0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0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0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0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0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1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1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1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1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1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1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1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1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1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1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2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2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2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2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2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2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2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2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2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2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3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3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3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3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3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3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3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3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3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3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4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4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4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4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4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4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4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4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4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4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5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5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5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5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5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5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5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5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5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5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6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6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6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6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6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6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6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6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6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6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7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7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7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7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7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7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7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7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7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7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8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8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8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8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8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8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8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8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8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8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9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9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9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9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9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9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9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9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9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89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0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0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0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0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0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0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0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0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0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0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1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1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1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1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1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1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1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1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1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1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2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2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2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2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2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2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2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2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2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2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3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3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3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3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3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3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3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3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3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3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4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4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4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4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4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4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4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4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4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4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5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5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5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5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5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5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5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5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5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5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6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6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6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6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6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6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6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6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6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6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7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7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7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7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7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7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7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7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7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7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8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8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8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8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8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8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8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8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8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8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9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9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9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9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9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9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9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9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9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399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0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0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0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0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0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0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0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0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0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0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1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1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1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1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1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1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1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1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1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1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2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2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2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2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2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2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2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2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2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2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3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3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3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3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3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3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3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3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3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3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4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4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4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4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4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4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4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4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4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4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5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5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5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5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5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5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5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5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5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5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6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6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6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6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6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6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6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6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6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6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7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7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7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7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7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07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07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07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07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07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08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08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08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08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08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08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08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08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08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08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09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09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09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09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09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09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09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09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09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09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0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0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0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0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0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0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0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0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0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0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1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1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1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1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1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1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1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1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1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1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2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2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2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2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2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2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2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2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2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2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3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3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3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3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3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3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3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3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3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3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4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4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4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4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4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4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4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4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4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4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5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5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5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5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5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5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5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5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5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5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6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6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6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6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6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6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6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6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6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6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7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7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7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7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7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7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7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7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7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7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8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8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8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8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8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8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8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8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8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8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9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9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9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9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9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9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9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9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9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19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0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0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0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0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0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0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0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0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0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0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1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1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1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1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1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1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1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1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1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1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2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2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2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2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2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2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2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2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2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2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3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3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3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3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3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3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3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3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3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3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4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4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4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4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24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4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4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4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4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4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5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5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5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5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5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5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5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5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5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5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6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6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6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6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6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6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6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6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6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6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7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7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7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7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7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7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7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7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7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7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8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8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8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8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8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8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8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8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8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8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9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9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9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9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9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9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9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9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9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29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0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0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0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0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0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0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0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0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0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0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1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1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1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1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1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1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1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1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1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1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2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2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2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2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2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2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2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2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2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2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3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3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3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3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3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3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3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3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3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3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4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4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4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4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4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4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4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4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4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4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5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5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5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5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5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5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5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5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5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5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6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6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6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6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6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6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6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6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6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6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7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7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7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7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7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7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7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7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7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7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8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8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8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8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8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8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8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8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8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8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9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9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9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9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9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9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9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9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9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39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0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0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0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0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0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0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0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0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0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0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1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1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1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1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1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1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1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1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1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1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2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2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2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2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2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2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2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2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2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2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3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3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3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3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3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3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3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3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3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3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4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4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4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4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4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4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4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4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4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4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5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5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5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5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5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5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5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5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5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5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6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6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6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6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6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6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6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6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6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6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7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7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7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7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7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7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7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7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7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7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8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8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8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8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8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8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8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8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8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8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9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9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9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9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9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9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9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9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9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49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0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0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0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0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0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0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0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0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0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0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1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1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1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1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1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1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1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1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1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1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2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2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2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2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2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2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2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2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2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2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3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3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3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3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3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3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3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3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3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3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4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4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4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4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4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4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4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4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4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4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5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5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5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5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5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5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5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5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5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5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6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6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6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6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6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6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6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6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6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6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7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7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7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7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7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7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7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7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7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7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8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8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8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8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8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8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8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8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8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8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9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9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9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9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9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9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9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9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9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59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0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0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0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0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0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0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0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0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0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0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1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1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1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1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1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1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1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1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1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1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2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2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2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2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2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2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2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2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2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2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3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3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3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3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3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3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3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3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3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3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4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4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4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4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4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4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4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4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4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4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5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5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5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5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5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5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5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5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5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5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6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6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6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6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6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6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6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6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6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6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7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7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7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7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7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7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7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7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7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7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8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8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8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8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8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8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8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8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8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8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9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9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9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9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9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9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9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9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9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69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0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0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0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0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0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0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0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0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0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0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1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1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1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1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1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1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1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1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1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1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2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2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2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2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2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2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2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2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2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2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3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3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3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3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3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3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3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3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3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3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4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4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4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4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4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4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4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4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4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4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5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5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5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5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5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5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5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5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5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5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6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6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6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6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6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6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6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6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6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6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7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7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7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7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7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7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7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7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7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7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8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8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8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8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8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8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8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8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8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8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9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9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9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9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9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9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9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9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9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79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0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0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0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0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0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0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0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0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0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0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1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1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1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1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1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1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1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1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1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1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2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2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2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2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2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2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2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2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2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2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3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3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3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3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3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3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3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3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3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3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4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4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4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4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4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4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4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4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4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4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5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5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5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5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5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5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5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5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5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5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6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6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6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6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6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6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6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6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6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6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7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7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7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7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7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7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7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7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7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7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8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8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8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8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8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8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8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8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8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8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9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9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9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9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9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9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9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9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9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89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90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90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90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90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90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90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90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90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90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90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91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91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91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91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91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91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91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91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91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91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492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2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2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2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2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2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2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2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2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2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3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3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3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3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3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3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3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3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3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3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4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4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4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4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4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4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4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4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4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4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5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5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5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5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5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5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5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5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5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5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6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6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6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6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6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6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6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6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6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6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7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7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7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7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7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7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7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7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7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7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8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8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8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8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8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8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8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8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8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8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9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9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9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9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9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9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9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9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9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499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0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0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0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0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0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0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0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0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0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0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1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1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1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1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1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1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1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1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1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1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2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2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2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2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2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2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2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2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2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2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3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3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3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3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3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3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3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3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3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3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4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4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4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4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4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4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4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4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4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4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5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5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5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5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5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5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5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5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5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5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6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6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6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6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6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6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6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6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6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6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7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7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7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7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7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7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7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7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7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7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8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8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8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8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8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8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8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8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8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08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09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09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09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09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09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09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09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09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09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09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0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0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0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0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0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0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0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0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0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0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1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1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1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1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1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1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1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1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1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1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2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2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2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2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2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2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2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2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2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2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3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3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3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3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3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3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3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3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3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3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4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4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4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4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4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4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4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4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4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4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5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5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5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5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5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5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5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5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5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5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6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6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6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6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6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6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6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6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6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6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7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7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7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7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7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7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7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7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7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7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8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8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8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8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8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8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8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8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8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8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9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9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9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9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9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9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9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9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9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19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0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0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0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0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0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0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0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0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0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0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1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1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1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1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1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1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1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1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1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1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2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2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2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2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2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2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2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2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2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2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3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3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3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3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3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3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3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3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3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3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4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4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4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4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4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4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4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4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4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4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5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5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5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5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5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5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5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5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5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5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6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6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6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6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6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6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6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6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6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6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7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7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7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7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7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7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7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7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7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7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8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8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8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8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8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8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8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8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8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8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9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9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9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9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9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9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9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9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9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29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0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0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0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0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0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0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0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0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0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0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1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1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1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1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1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1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1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1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1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1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2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2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2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2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2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2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2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2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2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2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3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3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3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3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3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3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3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3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3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3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4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4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4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4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4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4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4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4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4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4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5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5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5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5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5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5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5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5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5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5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6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6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6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6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6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6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6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6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6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6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7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7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7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7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7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7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7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7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7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7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8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8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8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8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8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8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8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8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8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8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9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9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9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9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9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9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9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9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9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39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0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0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0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0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0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0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0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0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0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0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1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1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1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1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1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1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1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1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1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1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2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2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2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2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2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2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2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2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2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2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3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3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3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3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3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3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3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3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3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3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4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4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4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4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4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4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4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4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4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4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5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5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5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5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5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5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5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5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5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5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6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6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6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6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6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6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6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6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6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6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7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7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7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7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7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7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7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7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7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7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8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8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8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8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8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8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8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8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8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8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9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9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9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9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9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9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9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9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9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49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0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0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0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0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0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0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0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0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0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0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1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1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1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1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1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1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1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1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1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1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2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2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2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2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2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2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2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2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2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2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3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3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3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3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3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3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3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3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3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3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4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4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4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4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4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4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4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4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4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4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5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5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5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5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5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5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5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5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5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5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6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6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6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6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6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6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6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6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6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6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7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7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7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7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7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7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7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7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7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7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8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8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8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8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8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8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8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87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88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89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90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91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92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93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94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95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96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9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9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59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0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0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0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0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0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0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0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0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0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0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1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1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1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1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1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1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1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1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1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1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2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2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2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2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2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2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2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2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2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2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3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3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3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3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3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3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3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3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3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3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4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4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4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4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4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4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4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4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4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4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5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5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5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5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5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5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5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5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5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5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6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6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6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6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6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6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6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6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6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6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7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7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7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7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7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7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7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7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7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7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8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8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8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8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8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8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8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8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8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8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9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9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9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9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9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9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9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9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9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69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0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0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0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0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0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0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0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0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0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0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1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1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1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1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1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1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1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1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1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1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2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2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2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2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2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2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2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2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2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2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3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3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3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3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3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3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3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3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3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3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4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4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4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4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4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4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4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4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4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4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5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5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5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5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5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5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56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57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58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59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60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61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62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63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64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765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76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76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76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76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77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77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77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77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77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77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77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77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77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77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78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78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78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78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78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78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78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78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78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78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79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79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79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79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79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79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79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79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79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79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0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0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0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0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0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0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0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0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0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0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1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1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1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1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1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1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1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1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1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1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2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2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2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2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2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2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2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2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2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2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3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3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3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3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3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3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3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3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3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3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4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4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4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4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4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4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4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4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4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4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5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5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5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5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5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5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5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5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5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5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6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6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6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6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6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6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6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6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6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6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7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7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7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7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7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7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7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7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7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7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8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8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8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8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8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8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8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8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8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8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9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9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9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9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9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9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9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9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9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89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90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90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90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90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90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90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90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90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90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90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91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91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91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91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91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91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91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91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91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91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92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92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92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92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92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925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926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927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928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929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930" name="Text Box 1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931" name="Text Box 2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932" name="Text Box 8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933" name="Text Box 9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123825</xdr:rowOff>
    </xdr:to>
    <xdr:sp macro="" textlink="">
      <xdr:nvSpPr>
        <xdr:cNvPr id="495934" name="Text Box 14"/>
        <xdr:cNvSpPr txBox="1">
          <a:spLocks noChangeArrowheads="1"/>
        </xdr:cNvSpPr>
      </xdr:nvSpPr>
      <xdr:spPr bwMode="auto">
        <a:xfrm>
          <a:off x="1990725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3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3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3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3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3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4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4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4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4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4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4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4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4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4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4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5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5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5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5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5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5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5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5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5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5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6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6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6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6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6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6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6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6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6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6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7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7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7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7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7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7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7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7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7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7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8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8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8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8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8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8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8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8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8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8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9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9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9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9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9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9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9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9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9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599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0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0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0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0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0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0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0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0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0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0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1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1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1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1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1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1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1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1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1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1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2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2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2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2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2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2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2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2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2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2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3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3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3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3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3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3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3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3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3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3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4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4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4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4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4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4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4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4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4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4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5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5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5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5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5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5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5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5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5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5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6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6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6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6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6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6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6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6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6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6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7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7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7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7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7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7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7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7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7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7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8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8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8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8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8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8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8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8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8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8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9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9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9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9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94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95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96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97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98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099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00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01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02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03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0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0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0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0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0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0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1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1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1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1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1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1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1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1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1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1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2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2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2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2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2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2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2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2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2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2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3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3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3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3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3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3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3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3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3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3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4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4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4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4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4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4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4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4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4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4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5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5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5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5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5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5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5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5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5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5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6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6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6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6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6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6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6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6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6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6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7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7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7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7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7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7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7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7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7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7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8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8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8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8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8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8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8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8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8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8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9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9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9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9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9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9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9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9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9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19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0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0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0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0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0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0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0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0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0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0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1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1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1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1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1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1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1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1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1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1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2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2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2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2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2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2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2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2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2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2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3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3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3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3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3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3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3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3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3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3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4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4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4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4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4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4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4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4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4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4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5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5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5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5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5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5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5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5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5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5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6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6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6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63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64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65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66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67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68" name="Text Box 1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69" name="Text Box 2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70" name="Text Box 8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71" name="Text Box 9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123825</xdr:rowOff>
    </xdr:to>
    <xdr:sp macro="" textlink="">
      <xdr:nvSpPr>
        <xdr:cNvPr id="496272" name="Text Box 14"/>
        <xdr:cNvSpPr txBox="1">
          <a:spLocks noChangeArrowheads="1"/>
        </xdr:cNvSpPr>
      </xdr:nvSpPr>
      <xdr:spPr bwMode="auto">
        <a:xfrm>
          <a:off x="3048000" y="13811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27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27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27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27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27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27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27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28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28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28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28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28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28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28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28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28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28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29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29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29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29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29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29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29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29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29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29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0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0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0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0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0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0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0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0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0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0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1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1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1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1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1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1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1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1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1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1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2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2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2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2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2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2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2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2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2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2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3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3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3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3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3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3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3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3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3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3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4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4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4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4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4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4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4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4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4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4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5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5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5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5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5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5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5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5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5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5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6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6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6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6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6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6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6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6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6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6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7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7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7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7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7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7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7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7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7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7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8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8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8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8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8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8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8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8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8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8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9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9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9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9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9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9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9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9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9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39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0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0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0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0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0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0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0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0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0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0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1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1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1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1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1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1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1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1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1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1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2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2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2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2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2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2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2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2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2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2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3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3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32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33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34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35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36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37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38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39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40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41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4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4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4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4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4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4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4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4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5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5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5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5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5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5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5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5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5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5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6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6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6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6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6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6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6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6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6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6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7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7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7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7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7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7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7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7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7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7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8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8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8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8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8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8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8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8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8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8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9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9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9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9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9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9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9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9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9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49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0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0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0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0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0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0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0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0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0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0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1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1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1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1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1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1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1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1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1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1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2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2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2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2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2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2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2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2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2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2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3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3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3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3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3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3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3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3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3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3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4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4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4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4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4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4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4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4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4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4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5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5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5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5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5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5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5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5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5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5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6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6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6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6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6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6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6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6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6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6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7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7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7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7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7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7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7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7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7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7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8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8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8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8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8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8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8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8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8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8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9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9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9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9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9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9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9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9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9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59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60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601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602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603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604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605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606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607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608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609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610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1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1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1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1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1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1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1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1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1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2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2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2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2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2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2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2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2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2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2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3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3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3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3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3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3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3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3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3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3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4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4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4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4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4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4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4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4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4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4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5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5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5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5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5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5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5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5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5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5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6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6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6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6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6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6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6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6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6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6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7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7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7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7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7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7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7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7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7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7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8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8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8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8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8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8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8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8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8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8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9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9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9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9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9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9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9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9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9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69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0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0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0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0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0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0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0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0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0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0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1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1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1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1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1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1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1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1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1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1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2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2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2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2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2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2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2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2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2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2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3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3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3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3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3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3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3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3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3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3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4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4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4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4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4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4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4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4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4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4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5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5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5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5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5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5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5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5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5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5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6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6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6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6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6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6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6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6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6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6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70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71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72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73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74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75" name="Text Box 1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76" name="Text Box 2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77" name="Text Box 8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78" name="Text Box 9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496779" name="Text Box 14"/>
        <xdr:cNvSpPr txBox="1">
          <a:spLocks noChangeArrowheads="1"/>
        </xdr:cNvSpPr>
      </xdr:nvSpPr>
      <xdr:spPr bwMode="auto">
        <a:xfrm>
          <a:off x="19907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78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78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78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78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78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78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78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78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78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78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79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79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79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79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79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79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79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79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79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79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0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0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0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0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0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0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0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0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0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0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1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1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1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1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1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1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1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1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1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1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2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2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2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2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2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2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2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2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2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2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3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3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3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3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3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3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3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3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3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3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4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4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4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4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4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4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4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4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4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4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5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5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5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5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5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5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5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5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5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5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6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6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6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6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6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6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6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6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6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6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7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7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7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7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7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7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7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7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7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7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8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8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8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8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8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8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8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8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8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8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9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9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9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9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9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9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9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9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9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89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0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0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0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0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0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0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0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0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0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0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1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1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1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1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1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1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1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1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1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1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2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2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2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2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2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2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2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2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2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2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3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3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3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3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3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3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3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3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3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39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40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41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42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43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44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45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46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47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48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4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5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5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5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5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5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5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5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5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5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5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6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6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6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6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6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6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6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6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6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6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7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7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7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7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7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7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7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7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7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7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8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8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8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8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8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8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8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8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8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8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9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9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9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9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9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9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9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9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9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699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0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0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0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0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0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0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0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0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0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0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1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1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1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1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1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1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1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1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1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1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2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2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2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2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2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2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2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2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2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2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3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3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3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3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3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3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3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3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3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3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4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4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4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4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4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4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4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4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4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4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5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5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5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5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5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5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5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5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5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5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6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6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6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6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6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6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6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6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6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6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7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7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7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7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7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7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7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7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7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7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8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8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8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8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8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8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8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8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8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8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9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9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9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9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9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9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9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9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9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09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10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10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10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10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10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10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10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10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108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109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110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111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112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113" name="Text Box 1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114" name="Text Box 2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115" name="Text Box 8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116" name="Text Box 9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497117" name="Text Box 14"/>
        <xdr:cNvSpPr txBox="1">
          <a:spLocks noChangeArrowheads="1"/>
        </xdr:cNvSpPr>
      </xdr:nvSpPr>
      <xdr:spPr bwMode="auto">
        <a:xfrm>
          <a:off x="304800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31"/>
  <sheetViews>
    <sheetView showGridLines="0" zoomScaleSheetLayoutView="100" workbookViewId="0">
      <selection activeCell="J26" sqref="J26"/>
    </sheetView>
  </sheetViews>
  <sheetFormatPr defaultRowHeight="14.25" x14ac:dyDescent="0.15"/>
  <cols>
    <col min="1" max="1" width="7.375" customWidth="1"/>
    <col min="2" max="2" width="18.75" customWidth="1"/>
    <col min="3" max="3" width="13.875" bestFit="1" customWidth="1"/>
    <col min="4" max="4" width="25.25" bestFit="1" customWidth="1"/>
    <col min="5" max="5" width="9.125" bestFit="1" customWidth="1"/>
    <col min="6" max="6" width="11.875" bestFit="1" customWidth="1"/>
    <col min="7" max="7" width="6.25" bestFit="1" customWidth="1"/>
    <col min="8" max="8" width="10.125" bestFit="1" customWidth="1"/>
    <col min="9" max="9" width="11.875" bestFit="1" customWidth="1"/>
    <col min="10" max="10" width="14" bestFit="1" customWidth="1"/>
    <col min="11" max="11" width="13.625" bestFit="1" customWidth="1"/>
    <col min="12" max="12" width="13.375" bestFit="1" customWidth="1"/>
    <col min="13" max="17" width="5.75" customWidth="1"/>
    <col min="18" max="22" width="3.25" customWidth="1"/>
  </cols>
  <sheetData>
    <row r="1" spans="2:16" ht="42" customHeight="1" x14ac:dyDescent="0.15">
      <c r="B1" s="67" t="s">
        <v>56</v>
      </c>
      <c r="C1" s="67"/>
      <c r="D1" s="67"/>
      <c r="E1" s="67"/>
      <c r="F1" s="67"/>
      <c r="G1" s="67"/>
      <c r="H1" s="67"/>
      <c r="I1" s="67"/>
    </row>
    <row r="2" spans="2:16" ht="49.5" x14ac:dyDescent="0.15">
      <c r="B2" s="1" t="s">
        <v>0</v>
      </c>
      <c r="C2" s="1"/>
      <c r="D2" s="1" t="s">
        <v>1</v>
      </c>
      <c r="E2" s="1" t="s">
        <v>2</v>
      </c>
      <c r="F2" s="1" t="s">
        <v>3</v>
      </c>
      <c r="G2" s="1" t="s">
        <v>4</v>
      </c>
      <c r="H2" s="1" t="s">
        <v>5</v>
      </c>
      <c r="I2" s="1" t="s">
        <v>6</v>
      </c>
      <c r="J2" s="32"/>
    </row>
    <row r="3" spans="2:16" ht="17.25" x14ac:dyDescent="0.15">
      <c r="B3" s="28" t="s">
        <v>57</v>
      </c>
      <c r="C3" s="28" t="s">
        <v>7</v>
      </c>
      <c r="D3" s="2" t="s">
        <v>46</v>
      </c>
      <c r="E3" s="2" t="s">
        <v>54</v>
      </c>
      <c r="F3" s="2">
        <v>10</v>
      </c>
      <c r="G3" s="3">
        <v>1</v>
      </c>
      <c r="H3" s="4">
        <v>1288</v>
      </c>
      <c r="I3" s="4">
        <f>F3*H3*G3</f>
        <v>12880</v>
      </c>
      <c r="J3" s="36"/>
      <c r="K3" s="31"/>
    </row>
    <row r="4" spans="2:16" ht="17.25" x14ac:dyDescent="0.15">
      <c r="B4" s="63" t="s">
        <v>8</v>
      </c>
      <c r="C4" s="63"/>
      <c r="D4" s="63"/>
      <c r="E4" s="63"/>
      <c r="F4" s="63"/>
      <c r="G4" s="63"/>
      <c r="H4" s="63"/>
      <c r="I4" s="5">
        <f>SUM(I3:I3)</f>
        <v>12880</v>
      </c>
      <c r="J4" s="33"/>
    </row>
    <row r="5" spans="2:16" ht="17.25" x14ac:dyDescent="0.15">
      <c r="B5" s="60" t="s">
        <v>9</v>
      </c>
      <c r="C5" s="69" t="s">
        <v>53</v>
      </c>
      <c r="D5" s="2" t="s">
        <v>58</v>
      </c>
      <c r="E5" s="2" t="s">
        <v>10</v>
      </c>
      <c r="F5" s="2">
        <v>0</v>
      </c>
      <c r="G5" s="3">
        <v>1</v>
      </c>
      <c r="H5" s="4">
        <v>0</v>
      </c>
      <c r="I5" s="4">
        <f>H5*G5*F5</f>
        <v>0</v>
      </c>
      <c r="J5" s="34"/>
    </row>
    <row r="6" spans="2:16" ht="17.25" hidden="1" x14ac:dyDescent="0.15">
      <c r="B6" s="62"/>
      <c r="C6" s="70"/>
      <c r="D6" s="2" t="s">
        <v>51</v>
      </c>
      <c r="E6" s="2" t="s">
        <v>10</v>
      </c>
      <c r="F6" s="2"/>
      <c r="G6" s="3"/>
      <c r="H6" s="4"/>
      <c r="I6" s="4">
        <f>H6*G6*F6</f>
        <v>0</v>
      </c>
      <c r="J6" s="34"/>
    </row>
    <row r="7" spans="2:16" ht="17.25" x14ac:dyDescent="0.15">
      <c r="B7" s="6"/>
      <c r="C7" s="6"/>
      <c r="D7" s="6"/>
      <c r="E7" s="7"/>
      <c r="F7" s="7"/>
      <c r="G7" s="7"/>
      <c r="H7" s="7"/>
      <c r="I7" s="8">
        <f>SUM(I5:I5)</f>
        <v>0</v>
      </c>
      <c r="J7" s="33"/>
    </row>
    <row r="8" spans="2:16" ht="16.5" customHeight="1" x14ac:dyDescent="0.15">
      <c r="B8" s="60" t="s">
        <v>60</v>
      </c>
      <c r="C8" s="2" t="s">
        <v>11</v>
      </c>
      <c r="D8" s="21" t="s">
        <v>39</v>
      </c>
      <c r="E8" s="69" t="s">
        <v>12</v>
      </c>
      <c r="F8" s="60">
        <v>0</v>
      </c>
      <c r="G8" s="71">
        <v>1</v>
      </c>
      <c r="H8" s="73">
        <v>0</v>
      </c>
      <c r="I8" s="73">
        <f>F8*H8</f>
        <v>0</v>
      </c>
      <c r="J8" s="68"/>
      <c r="K8" s="9"/>
      <c r="L8" s="24"/>
      <c r="M8" s="9"/>
      <c r="N8" s="9"/>
    </row>
    <row r="9" spans="2:16" ht="16.5" customHeight="1" x14ac:dyDescent="0.15">
      <c r="B9" s="61"/>
      <c r="C9" s="2" t="s">
        <v>13</v>
      </c>
      <c r="D9" s="21" t="s">
        <v>14</v>
      </c>
      <c r="E9" s="70"/>
      <c r="F9" s="62"/>
      <c r="G9" s="72"/>
      <c r="H9" s="74"/>
      <c r="I9" s="74"/>
      <c r="J9" s="68"/>
      <c r="K9" s="10"/>
      <c r="L9" s="10"/>
      <c r="M9" s="10"/>
      <c r="N9" s="10"/>
    </row>
    <row r="10" spans="2:16" ht="17.25" hidden="1" x14ac:dyDescent="0.15">
      <c r="B10" s="62"/>
      <c r="C10" s="37" t="s">
        <v>47</v>
      </c>
      <c r="D10" s="38"/>
      <c r="E10" s="39" t="s">
        <v>36</v>
      </c>
      <c r="F10" s="40">
        <v>0</v>
      </c>
      <c r="G10" s="41">
        <v>0</v>
      </c>
      <c r="H10" s="30">
        <v>0</v>
      </c>
      <c r="I10" s="30">
        <v>0</v>
      </c>
      <c r="J10" s="32"/>
      <c r="K10" s="10"/>
      <c r="L10" s="10"/>
      <c r="M10" s="10"/>
      <c r="N10" s="10"/>
    </row>
    <row r="11" spans="2:16" ht="17.25" x14ac:dyDescent="0.15">
      <c r="B11" s="63" t="s">
        <v>15</v>
      </c>
      <c r="C11" s="63"/>
      <c r="D11" s="63"/>
      <c r="E11" s="63"/>
      <c r="F11" s="63"/>
      <c r="G11" s="63"/>
      <c r="H11" s="63"/>
      <c r="I11" s="5">
        <f>SUM(I8:I9)</f>
        <v>0</v>
      </c>
      <c r="J11" s="32"/>
    </row>
    <row r="12" spans="2:16" ht="17.25" x14ac:dyDescent="0.15">
      <c r="B12" s="11" t="s">
        <v>16</v>
      </c>
      <c r="C12" s="2" t="s">
        <v>17</v>
      </c>
      <c r="D12" s="20" t="s">
        <v>55</v>
      </c>
      <c r="E12" s="2" t="s">
        <v>18</v>
      </c>
      <c r="F12" s="2">
        <v>0</v>
      </c>
      <c r="G12" s="3">
        <v>1</v>
      </c>
      <c r="H12" s="22">
        <v>0</v>
      </c>
      <c r="I12" s="4">
        <f>H12*F12*G12</f>
        <v>0</v>
      </c>
      <c r="J12" s="35"/>
    </row>
    <row r="13" spans="2:16" ht="23.25" x14ac:dyDescent="0.15">
      <c r="B13" s="63" t="s">
        <v>48</v>
      </c>
      <c r="C13" s="63"/>
      <c r="D13" s="63"/>
      <c r="E13" s="63"/>
      <c r="F13" s="63"/>
      <c r="G13" s="63"/>
      <c r="H13" s="63"/>
      <c r="I13" s="5">
        <f>SUM(I12:I12)</f>
        <v>0</v>
      </c>
      <c r="J13" s="32"/>
      <c r="M13" s="12"/>
      <c r="N13" s="12"/>
      <c r="O13" s="12"/>
      <c r="P13" s="13"/>
    </row>
    <row r="14" spans="2:16" ht="18.95" customHeight="1" x14ac:dyDescent="0.15">
      <c r="B14" s="69" t="s">
        <v>61</v>
      </c>
      <c r="C14" s="2" t="s">
        <v>19</v>
      </c>
      <c r="D14" s="2" t="s">
        <v>52</v>
      </c>
      <c r="E14" s="2" t="s">
        <v>20</v>
      </c>
      <c r="F14" s="29">
        <v>0</v>
      </c>
      <c r="G14" s="3">
        <v>1</v>
      </c>
      <c r="H14" s="22">
        <v>50</v>
      </c>
      <c r="I14" s="4">
        <f>F14*H14</f>
        <v>0</v>
      </c>
      <c r="J14" s="32"/>
      <c r="M14" s="12"/>
      <c r="N14" s="12"/>
      <c r="O14" s="12"/>
      <c r="P14" s="12"/>
    </row>
    <row r="15" spans="2:16" ht="20.25" x14ac:dyDescent="0.15">
      <c r="B15" s="75"/>
      <c r="C15" s="2" t="s">
        <v>19</v>
      </c>
      <c r="D15" s="2" t="s">
        <v>50</v>
      </c>
      <c r="E15" s="2" t="s">
        <v>20</v>
      </c>
      <c r="F15" s="29">
        <v>0</v>
      </c>
      <c r="G15" s="3">
        <v>1</v>
      </c>
      <c r="H15" s="22">
        <v>380</v>
      </c>
      <c r="I15" s="4">
        <f>F15*H15</f>
        <v>0</v>
      </c>
      <c r="J15" s="32"/>
      <c r="M15" s="12"/>
      <c r="N15" s="12"/>
      <c r="O15" s="12"/>
      <c r="P15" s="12"/>
    </row>
    <row r="16" spans="2:16" ht="17.25" x14ac:dyDescent="0.15">
      <c r="B16" s="63" t="s">
        <v>21</v>
      </c>
      <c r="C16" s="63"/>
      <c r="D16" s="63"/>
      <c r="E16" s="63"/>
      <c r="F16" s="63"/>
      <c r="G16" s="63"/>
      <c r="H16" s="63"/>
      <c r="I16" s="5">
        <f>SUM(I14:I15)</f>
        <v>0</v>
      </c>
      <c r="J16" s="32"/>
    </row>
    <row r="17" spans="2:15" ht="17.25" hidden="1" x14ac:dyDescent="0.15">
      <c r="B17" s="2" t="s">
        <v>22</v>
      </c>
      <c r="C17" s="2" t="s">
        <v>23</v>
      </c>
      <c r="D17" s="2" t="s">
        <v>24</v>
      </c>
      <c r="E17" s="2" t="s">
        <v>25</v>
      </c>
      <c r="F17" s="2">
        <v>10</v>
      </c>
      <c r="G17" s="3">
        <v>1</v>
      </c>
      <c r="H17" s="22">
        <v>0</v>
      </c>
      <c r="I17" s="4">
        <f>F17*H17*G17</f>
        <v>0</v>
      </c>
      <c r="J17" s="32"/>
      <c r="K17" s="9"/>
      <c r="L17" s="9"/>
      <c r="M17" s="9"/>
      <c r="N17" s="9"/>
      <c r="O17" s="9"/>
    </row>
    <row r="18" spans="2:15" ht="33" x14ac:dyDescent="0.15">
      <c r="B18" s="11" t="s">
        <v>62</v>
      </c>
      <c r="C18" s="2" t="s">
        <v>26</v>
      </c>
      <c r="D18" s="21" t="s">
        <v>40</v>
      </c>
      <c r="E18" s="2" t="s">
        <v>27</v>
      </c>
      <c r="F18" s="11">
        <v>0</v>
      </c>
      <c r="G18" s="3">
        <v>1</v>
      </c>
      <c r="H18" s="4">
        <v>0</v>
      </c>
      <c r="I18" s="4">
        <f>F18*H18</f>
        <v>0</v>
      </c>
      <c r="J18" s="32"/>
      <c r="K18" s="9"/>
      <c r="L18" s="9"/>
      <c r="M18" s="9"/>
      <c r="N18" s="9"/>
      <c r="O18" s="9"/>
    </row>
    <row r="19" spans="2:15" ht="17.25" hidden="1" x14ac:dyDescent="0.15">
      <c r="B19" s="60" t="s">
        <v>35</v>
      </c>
      <c r="C19" s="2" t="s">
        <v>26</v>
      </c>
      <c r="D19" s="2" t="s">
        <v>34</v>
      </c>
      <c r="E19" s="2" t="s">
        <v>27</v>
      </c>
      <c r="F19" s="11">
        <v>3</v>
      </c>
      <c r="G19" s="3">
        <v>3</v>
      </c>
      <c r="H19" s="22"/>
      <c r="I19" s="4">
        <f>F19*H19</f>
        <v>0</v>
      </c>
      <c r="J19" s="32"/>
      <c r="K19" s="9"/>
      <c r="L19" s="10"/>
      <c r="M19" s="10"/>
      <c r="N19" s="10"/>
    </row>
    <row r="20" spans="2:15" ht="17.25" hidden="1" x14ac:dyDescent="0.15">
      <c r="B20" s="61"/>
      <c r="C20" s="2" t="s">
        <v>41</v>
      </c>
      <c r="D20" s="2" t="s">
        <v>42</v>
      </c>
      <c r="E20" s="2" t="s">
        <v>43</v>
      </c>
      <c r="F20" s="2">
        <v>3</v>
      </c>
      <c r="G20" s="3">
        <v>3</v>
      </c>
      <c r="H20" s="4"/>
      <c r="I20" s="4">
        <f>F20*H20*G20</f>
        <v>0</v>
      </c>
      <c r="J20" s="32"/>
      <c r="K20" s="9"/>
      <c r="L20" s="10"/>
      <c r="M20" s="10"/>
      <c r="N20" s="10"/>
    </row>
    <row r="21" spans="2:15" ht="17.25" hidden="1" x14ac:dyDescent="0.15">
      <c r="B21" s="62"/>
      <c r="C21" s="2" t="s">
        <v>44</v>
      </c>
      <c r="D21" s="2" t="s">
        <v>45</v>
      </c>
      <c r="E21" s="2" t="s">
        <v>43</v>
      </c>
      <c r="F21" s="2">
        <v>3</v>
      </c>
      <c r="G21" s="27">
        <v>3</v>
      </c>
      <c r="H21" s="4"/>
      <c r="I21" s="4">
        <f>F21*H21*G21</f>
        <v>0</v>
      </c>
      <c r="J21" s="32"/>
      <c r="K21" s="9"/>
      <c r="L21" s="10"/>
      <c r="M21" s="10"/>
      <c r="N21" s="10"/>
    </row>
    <row r="22" spans="2:15" ht="17.25" x14ac:dyDescent="0.15">
      <c r="B22" s="63" t="s">
        <v>28</v>
      </c>
      <c r="C22" s="63"/>
      <c r="D22" s="63"/>
      <c r="E22" s="63"/>
      <c r="F22" s="63"/>
      <c r="G22" s="63"/>
      <c r="H22" s="63"/>
      <c r="I22" s="5">
        <f>SUM(I17:I21)</f>
        <v>0</v>
      </c>
      <c r="J22" s="32"/>
    </row>
    <row r="23" spans="2:15" ht="17.25" x14ac:dyDescent="0.15">
      <c r="B23" s="14" t="s">
        <v>29</v>
      </c>
      <c r="C23" s="64" t="s">
        <v>59</v>
      </c>
      <c r="D23" s="65"/>
      <c r="E23" s="65"/>
      <c r="F23" s="65"/>
      <c r="G23" s="65"/>
      <c r="H23" s="65"/>
      <c r="I23" s="66"/>
      <c r="J23" s="32"/>
    </row>
    <row r="24" spans="2:15" ht="17.25" x14ac:dyDescent="0.15">
      <c r="B24" s="15" t="s">
        <v>30</v>
      </c>
      <c r="C24" s="57">
        <f>I4+I7+I11+I13+I16+I22</f>
        <v>12880</v>
      </c>
      <c r="D24" s="58"/>
      <c r="E24" s="58"/>
      <c r="F24" s="58"/>
      <c r="G24" s="58"/>
      <c r="H24" s="58"/>
      <c r="I24" s="59"/>
      <c r="J24" s="32"/>
    </row>
    <row r="25" spans="2:15" ht="16.5" x14ac:dyDescent="0.15">
      <c r="B25" s="15" t="s">
        <v>31</v>
      </c>
      <c r="C25" s="57">
        <f>C24*0.1</f>
        <v>1288</v>
      </c>
      <c r="D25" s="58"/>
      <c r="E25" s="58"/>
      <c r="F25" s="58"/>
      <c r="G25" s="58"/>
      <c r="H25" s="58"/>
      <c r="I25" s="59"/>
    </row>
    <row r="26" spans="2:15" ht="33" x14ac:dyDescent="0.15">
      <c r="B26" s="15" t="s">
        <v>37</v>
      </c>
      <c r="C26" s="57">
        <f>C24+C25</f>
        <v>14168</v>
      </c>
      <c r="D26" s="58"/>
      <c r="E26" s="58"/>
      <c r="F26" s="58"/>
      <c r="G26" s="58"/>
      <c r="H26" s="58"/>
      <c r="I26" s="59"/>
      <c r="J26" s="42" t="s">
        <v>63</v>
      </c>
      <c r="K26" s="46" t="s">
        <v>64</v>
      </c>
      <c r="L26" s="46"/>
    </row>
    <row r="27" spans="2:15" ht="33" x14ac:dyDescent="0.15">
      <c r="B27" s="16" t="s">
        <v>32</v>
      </c>
      <c r="C27" s="2" t="s">
        <v>33</v>
      </c>
      <c r="D27" s="54" t="s">
        <v>38</v>
      </c>
      <c r="E27" s="55"/>
      <c r="F27" s="17">
        <f>C26</f>
        <v>14168</v>
      </c>
      <c r="G27" s="18">
        <v>0.06</v>
      </c>
      <c r="H27" s="4">
        <f>F27*G27</f>
        <v>850.07999999999993</v>
      </c>
      <c r="I27" s="16" t="s">
        <v>32</v>
      </c>
      <c r="J27" s="42">
        <v>15018</v>
      </c>
      <c r="K27" s="42"/>
      <c r="L27" s="46"/>
    </row>
    <row r="28" spans="2:15" ht="33" x14ac:dyDescent="0.15">
      <c r="B28" s="19" t="s">
        <v>49</v>
      </c>
      <c r="C28" s="56">
        <f>F27+H27</f>
        <v>15018.08</v>
      </c>
      <c r="D28" s="56"/>
      <c r="E28" s="56"/>
      <c r="F28" s="56"/>
      <c r="G28" s="56"/>
      <c r="H28" s="56"/>
      <c r="I28" s="56"/>
      <c r="J28" s="43"/>
      <c r="K28" s="44"/>
    </row>
    <row r="30" spans="2:15" x14ac:dyDescent="0.15">
      <c r="D30" s="23"/>
      <c r="H30" s="26"/>
    </row>
    <row r="31" spans="2:15" x14ac:dyDescent="0.15">
      <c r="D31" s="23"/>
      <c r="E31" s="23"/>
      <c r="F31" s="25"/>
      <c r="H31" s="26"/>
    </row>
  </sheetData>
  <mergeCells count="23">
    <mergeCell ref="B11:H11"/>
    <mergeCell ref="B13:H13"/>
    <mergeCell ref="B16:H16"/>
    <mergeCell ref="B14:B15"/>
    <mergeCell ref="B1:I1"/>
    <mergeCell ref="J8:J9"/>
    <mergeCell ref="B4:H4"/>
    <mergeCell ref="E8:E9"/>
    <mergeCell ref="F8:F9"/>
    <mergeCell ref="G8:G9"/>
    <mergeCell ref="H8:H9"/>
    <mergeCell ref="B8:B10"/>
    <mergeCell ref="C5:C6"/>
    <mergeCell ref="B5:B6"/>
    <mergeCell ref="I8:I9"/>
    <mergeCell ref="D27:E27"/>
    <mergeCell ref="C28:I28"/>
    <mergeCell ref="C26:I26"/>
    <mergeCell ref="B19:B21"/>
    <mergeCell ref="B22:H22"/>
    <mergeCell ref="C23:I23"/>
    <mergeCell ref="C24:I24"/>
    <mergeCell ref="C25:I25"/>
  </mergeCells>
  <phoneticPr fontId="2" type="noConversion"/>
  <pageMargins left="0.75" right="0.75" top="1" bottom="1" header="0.51180555555555551" footer="0.51180555555555551"/>
  <pageSetup paperSize="9" firstPageNumber="4294963191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33"/>
  <sheetViews>
    <sheetView tabSelected="1" workbookViewId="0">
      <selection activeCell="C23" sqref="C23:I23"/>
    </sheetView>
  </sheetViews>
  <sheetFormatPr defaultRowHeight="14.25" x14ac:dyDescent="0.15"/>
  <cols>
    <col min="1" max="1" width="7.375" customWidth="1"/>
    <col min="2" max="2" width="18.75" customWidth="1"/>
    <col min="3" max="3" width="13.875" bestFit="1" customWidth="1"/>
    <col min="4" max="4" width="25.25" bestFit="1" customWidth="1"/>
    <col min="5" max="5" width="9.125" bestFit="1" customWidth="1"/>
    <col min="6" max="6" width="11.875" bestFit="1" customWidth="1"/>
    <col min="7" max="7" width="6.25" bestFit="1" customWidth="1"/>
    <col min="8" max="8" width="10.125" bestFit="1" customWidth="1"/>
    <col min="9" max="9" width="11.875" bestFit="1" customWidth="1"/>
    <col min="10" max="10" width="14" bestFit="1" customWidth="1"/>
    <col min="11" max="11" width="13.625" bestFit="1" customWidth="1"/>
    <col min="12" max="12" width="13.375" bestFit="1" customWidth="1"/>
    <col min="13" max="17" width="5.75" customWidth="1"/>
    <col min="18" max="22" width="3.25" customWidth="1"/>
  </cols>
  <sheetData>
    <row r="1" spans="2:16" ht="42" customHeight="1" x14ac:dyDescent="0.15">
      <c r="B1" s="67" t="s">
        <v>65</v>
      </c>
      <c r="C1" s="67"/>
      <c r="D1" s="67"/>
      <c r="E1" s="67"/>
      <c r="F1" s="67"/>
      <c r="G1" s="67"/>
      <c r="H1" s="67"/>
      <c r="I1" s="67"/>
    </row>
    <row r="2" spans="2:16" ht="49.5" x14ac:dyDescent="0.15">
      <c r="B2" s="1" t="s">
        <v>0</v>
      </c>
      <c r="C2" s="1"/>
      <c r="D2" s="1" t="s">
        <v>1</v>
      </c>
      <c r="E2" s="1" t="s">
        <v>2</v>
      </c>
      <c r="F2" s="1" t="s">
        <v>3</v>
      </c>
      <c r="G2" s="1" t="s">
        <v>4</v>
      </c>
      <c r="H2" s="1" t="s">
        <v>5</v>
      </c>
      <c r="I2" s="1" t="s">
        <v>6</v>
      </c>
      <c r="J2" s="32"/>
    </row>
    <row r="3" spans="2:16" ht="17.25" x14ac:dyDescent="0.15">
      <c r="B3" s="28" t="s">
        <v>57</v>
      </c>
      <c r="C3" s="28" t="s">
        <v>7</v>
      </c>
      <c r="D3" s="2" t="s">
        <v>46</v>
      </c>
      <c r="E3" s="2" t="s">
        <v>54</v>
      </c>
      <c r="F3" s="2">
        <v>10</v>
      </c>
      <c r="G3" s="3">
        <v>1</v>
      </c>
      <c r="H3" s="4">
        <v>1288</v>
      </c>
      <c r="I3" s="4">
        <f>F3*H3*G3</f>
        <v>12880</v>
      </c>
      <c r="J3" s="36"/>
      <c r="K3" s="31"/>
    </row>
    <row r="4" spans="2:16" ht="17.25" x14ac:dyDescent="0.15">
      <c r="B4" s="63" t="s">
        <v>8</v>
      </c>
      <c r="C4" s="63"/>
      <c r="D4" s="63"/>
      <c r="E4" s="63"/>
      <c r="F4" s="63"/>
      <c r="G4" s="63"/>
      <c r="H4" s="63"/>
      <c r="I4" s="5">
        <f>SUM(I3:I3)</f>
        <v>12880</v>
      </c>
      <c r="J4" s="33"/>
    </row>
    <row r="5" spans="2:16" ht="17.25" x14ac:dyDescent="0.15">
      <c r="B5" s="60" t="s">
        <v>9</v>
      </c>
      <c r="C5" s="69" t="s">
        <v>53</v>
      </c>
      <c r="D5" s="2" t="s">
        <v>58</v>
      </c>
      <c r="E5" s="2" t="s">
        <v>10</v>
      </c>
      <c r="F5" s="2">
        <v>0</v>
      </c>
      <c r="G5" s="3">
        <v>1</v>
      </c>
      <c r="H5" s="4">
        <v>0</v>
      </c>
      <c r="I5" s="4">
        <f>H5*G5*F5</f>
        <v>0</v>
      </c>
      <c r="J5" s="34"/>
    </row>
    <row r="6" spans="2:16" ht="17.25" hidden="1" x14ac:dyDescent="0.15">
      <c r="B6" s="62"/>
      <c r="C6" s="70"/>
      <c r="D6" s="2" t="s">
        <v>51</v>
      </c>
      <c r="E6" s="2" t="s">
        <v>10</v>
      </c>
      <c r="F6" s="2"/>
      <c r="G6" s="3"/>
      <c r="H6" s="4"/>
      <c r="I6" s="4">
        <f>H6*G6*F6</f>
        <v>0</v>
      </c>
      <c r="J6" s="34"/>
    </row>
    <row r="7" spans="2:16" ht="17.25" x14ac:dyDescent="0.15">
      <c r="B7" s="45"/>
      <c r="C7" s="45"/>
      <c r="D7" s="45"/>
      <c r="E7" s="7"/>
      <c r="F7" s="7"/>
      <c r="G7" s="7"/>
      <c r="H7" s="7"/>
      <c r="I7" s="8">
        <f>SUM(I5:I5)</f>
        <v>0</v>
      </c>
      <c r="J7" s="33"/>
    </row>
    <row r="8" spans="2:16" ht="16.5" customHeight="1" x14ac:dyDescent="0.15">
      <c r="B8" s="60" t="s">
        <v>60</v>
      </c>
      <c r="C8" s="2" t="s">
        <v>11</v>
      </c>
      <c r="D8" s="21" t="s">
        <v>39</v>
      </c>
      <c r="E8" s="69" t="s">
        <v>12</v>
      </c>
      <c r="F8" s="60">
        <v>0</v>
      </c>
      <c r="G8" s="71">
        <v>1</v>
      </c>
      <c r="H8" s="73">
        <v>0</v>
      </c>
      <c r="I8" s="73">
        <f>F8*H8</f>
        <v>0</v>
      </c>
      <c r="J8" s="68"/>
      <c r="K8" s="9"/>
      <c r="L8" s="24"/>
      <c r="M8" s="9"/>
      <c r="N8" s="9"/>
    </row>
    <row r="9" spans="2:16" ht="16.5" customHeight="1" x14ac:dyDescent="0.15">
      <c r="B9" s="61"/>
      <c r="C9" s="2" t="s">
        <v>13</v>
      </c>
      <c r="D9" s="21" t="s">
        <v>14</v>
      </c>
      <c r="E9" s="70"/>
      <c r="F9" s="62"/>
      <c r="G9" s="72"/>
      <c r="H9" s="74"/>
      <c r="I9" s="74"/>
      <c r="J9" s="68"/>
      <c r="K9" s="10"/>
      <c r="L9" s="10"/>
      <c r="M9" s="10"/>
      <c r="N9" s="10"/>
    </row>
    <row r="10" spans="2:16" ht="17.25" hidden="1" x14ac:dyDescent="0.15">
      <c r="B10" s="62"/>
      <c r="C10" s="37" t="s">
        <v>47</v>
      </c>
      <c r="D10" s="38"/>
      <c r="E10" s="39" t="s">
        <v>36</v>
      </c>
      <c r="F10" s="40">
        <v>0</v>
      </c>
      <c r="G10" s="41">
        <v>0</v>
      </c>
      <c r="H10" s="30">
        <v>0</v>
      </c>
      <c r="I10" s="30">
        <v>0</v>
      </c>
      <c r="J10" s="32"/>
      <c r="K10" s="10"/>
      <c r="L10" s="10"/>
      <c r="M10" s="10"/>
      <c r="N10" s="10"/>
    </row>
    <row r="11" spans="2:16" ht="17.25" x14ac:dyDescent="0.15">
      <c r="B11" s="63" t="s">
        <v>15</v>
      </c>
      <c r="C11" s="63"/>
      <c r="D11" s="63"/>
      <c r="E11" s="63"/>
      <c r="F11" s="63"/>
      <c r="G11" s="63"/>
      <c r="H11" s="63"/>
      <c r="I11" s="5">
        <f>SUM(I8:I9)</f>
        <v>0</v>
      </c>
      <c r="J11" s="32"/>
    </row>
    <row r="12" spans="2:16" ht="17.25" x14ac:dyDescent="0.15">
      <c r="B12" s="29" t="s">
        <v>16</v>
      </c>
      <c r="C12" s="2" t="s">
        <v>17</v>
      </c>
      <c r="D12" s="20" t="s">
        <v>55</v>
      </c>
      <c r="E12" s="2" t="s">
        <v>18</v>
      </c>
      <c r="F12" s="2">
        <v>0</v>
      </c>
      <c r="G12" s="3">
        <v>1</v>
      </c>
      <c r="H12" s="22">
        <v>0</v>
      </c>
      <c r="I12" s="4">
        <f>H12*F12*G12</f>
        <v>0</v>
      </c>
      <c r="J12" s="35"/>
    </row>
    <row r="13" spans="2:16" ht="23.25" x14ac:dyDescent="0.15">
      <c r="B13" s="63" t="s">
        <v>48</v>
      </c>
      <c r="C13" s="63"/>
      <c r="D13" s="63"/>
      <c r="E13" s="63"/>
      <c r="F13" s="63"/>
      <c r="G13" s="63"/>
      <c r="H13" s="63"/>
      <c r="I13" s="5">
        <f>SUM(I12:I12)</f>
        <v>0</v>
      </c>
      <c r="J13" s="32"/>
      <c r="M13" s="12"/>
      <c r="N13" s="12"/>
      <c r="O13" s="12"/>
      <c r="P13" s="13"/>
    </row>
    <row r="14" spans="2:16" ht="18.95" customHeight="1" x14ac:dyDescent="0.15">
      <c r="B14" s="69" t="s">
        <v>61</v>
      </c>
      <c r="C14" s="2" t="s">
        <v>19</v>
      </c>
      <c r="D14" s="2" t="s">
        <v>52</v>
      </c>
      <c r="E14" s="2" t="s">
        <v>20</v>
      </c>
      <c r="F14" s="29">
        <v>35</v>
      </c>
      <c r="G14" s="81">
        <v>1</v>
      </c>
      <c r="H14" s="4">
        <v>50</v>
      </c>
      <c r="I14" s="4">
        <f>F14*H14</f>
        <v>1750</v>
      </c>
      <c r="J14" s="32"/>
      <c r="M14" s="12"/>
      <c r="N14" s="12"/>
      <c r="O14" s="12"/>
      <c r="P14" s="12"/>
    </row>
    <row r="15" spans="2:16" ht="20.25" x14ac:dyDescent="0.15">
      <c r="B15" s="75"/>
      <c r="C15" s="2" t="s">
        <v>19</v>
      </c>
      <c r="D15" s="2" t="s">
        <v>50</v>
      </c>
      <c r="E15" s="2" t="s">
        <v>20</v>
      </c>
      <c r="F15" s="29">
        <v>1</v>
      </c>
      <c r="G15" s="81">
        <v>1</v>
      </c>
      <c r="H15" s="4">
        <v>380</v>
      </c>
      <c r="I15" s="4">
        <f>F15*H15</f>
        <v>380</v>
      </c>
      <c r="J15" s="32"/>
      <c r="M15" s="12"/>
      <c r="N15" s="12"/>
      <c r="O15" s="12"/>
      <c r="P15" s="12"/>
    </row>
    <row r="16" spans="2:16" ht="17.25" x14ac:dyDescent="0.15">
      <c r="B16" s="63" t="s">
        <v>21</v>
      </c>
      <c r="C16" s="63"/>
      <c r="D16" s="63"/>
      <c r="E16" s="63"/>
      <c r="F16" s="63"/>
      <c r="G16" s="63"/>
      <c r="H16" s="63"/>
      <c r="I16" s="5">
        <f>SUM(I14:I15)</f>
        <v>2130</v>
      </c>
      <c r="J16" s="32"/>
    </row>
    <row r="17" spans="2:15" ht="17.25" hidden="1" x14ac:dyDescent="0.15">
      <c r="B17" s="2" t="s">
        <v>22</v>
      </c>
      <c r="C17" s="2" t="s">
        <v>23</v>
      </c>
      <c r="D17" s="2" t="s">
        <v>24</v>
      </c>
      <c r="E17" s="2" t="s">
        <v>25</v>
      </c>
      <c r="F17" s="2">
        <v>10</v>
      </c>
      <c r="G17" s="3">
        <v>1</v>
      </c>
      <c r="H17" s="22">
        <v>0</v>
      </c>
      <c r="I17" s="4">
        <f>F17*H17*G17</f>
        <v>0</v>
      </c>
      <c r="J17" s="32"/>
      <c r="K17" s="9"/>
      <c r="L17" s="9"/>
      <c r="M17" s="9"/>
      <c r="N17" s="9"/>
      <c r="O17" s="9"/>
    </row>
    <row r="18" spans="2:15" ht="33" x14ac:dyDescent="0.15">
      <c r="B18" s="29" t="s">
        <v>62</v>
      </c>
      <c r="C18" s="2" t="s">
        <v>26</v>
      </c>
      <c r="D18" s="21" t="s">
        <v>40</v>
      </c>
      <c r="E18" s="2" t="s">
        <v>27</v>
      </c>
      <c r="F18" s="29">
        <v>0</v>
      </c>
      <c r="G18" s="3">
        <v>1</v>
      </c>
      <c r="H18" s="4">
        <v>0</v>
      </c>
      <c r="I18" s="4">
        <f>F18*H18</f>
        <v>0</v>
      </c>
      <c r="J18" s="32"/>
      <c r="K18" s="9"/>
      <c r="L18" s="9"/>
      <c r="M18" s="9"/>
      <c r="N18" s="9"/>
      <c r="O18" s="9"/>
    </row>
    <row r="19" spans="2:15" ht="17.25" hidden="1" x14ac:dyDescent="0.15">
      <c r="B19" s="60" t="s">
        <v>35</v>
      </c>
      <c r="C19" s="2" t="s">
        <v>26</v>
      </c>
      <c r="D19" s="2" t="s">
        <v>34</v>
      </c>
      <c r="E19" s="2" t="s">
        <v>27</v>
      </c>
      <c r="F19" s="29">
        <v>3</v>
      </c>
      <c r="G19" s="3">
        <v>3</v>
      </c>
      <c r="H19" s="22"/>
      <c r="I19" s="4">
        <f>F19*H19</f>
        <v>0</v>
      </c>
      <c r="J19" s="32"/>
      <c r="K19" s="9"/>
      <c r="L19" s="10"/>
      <c r="M19" s="10"/>
      <c r="N19" s="10"/>
    </row>
    <row r="20" spans="2:15" ht="17.25" hidden="1" x14ac:dyDescent="0.15">
      <c r="B20" s="61"/>
      <c r="C20" s="2" t="s">
        <v>41</v>
      </c>
      <c r="D20" s="2" t="s">
        <v>42</v>
      </c>
      <c r="E20" s="2" t="s">
        <v>43</v>
      </c>
      <c r="F20" s="2">
        <v>3</v>
      </c>
      <c r="G20" s="3">
        <v>3</v>
      </c>
      <c r="H20" s="4"/>
      <c r="I20" s="4">
        <f>F20*H20*G20</f>
        <v>0</v>
      </c>
      <c r="J20" s="32"/>
      <c r="K20" s="9"/>
      <c r="L20" s="10"/>
      <c r="M20" s="10"/>
      <c r="N20" s="10"/>
    </row>
    <row r="21" spans="2:15" ht="17.25" hidden="1" x14ac:dyDescent="0.15">
      <c r="B21" s="62"/>
      <c r="C21" s="2" t="s">
        <v>44</v>
      </c>
      <c r="D21" s="2" t="s">
        <v>45</v>
      </c>
      <c r="E21" s="2" t="s">
        <v>43</v>
      </c>
      <c r="F21" s="2">
        <v>3</v>
      </c>
      <c r="G21" s="27">
        <v>3</v>
      </c>
      <c r="H21" s="4"/>
      <c r="I21" s="4">
        <f>F21*H21*G21</f>
        <v>0</v>
      </c>
      <c r="J21" s="32"/>
      <c r="K21" s="9"/>
      <c r="L21" s="10"/>
      <c r="M21" s="10"/>
      <c r="N21" s="10"/>
    </row>
    <row r="22" spans="2:15" ht="17.25" x14ac:dyDescent="0.15">
      <c r="B22" s="63" t="s">
        <v>28</v>
      </c>
      <c r="C22" s="63"/>
      <c r="D22" s="63"/>
      <c r="E22" s="63"/>
      <c r="F22" s="63"/>
      <c r="G22" s="63"/>
      <c r="H22" s="63"/>
      <c r="I22" s="5">
        <f>SUM(I17:I21)</f>
        <v>0</v>
      </c>
      <c r="J22" s="32"/>
    </row>
    <row r="23" spans="2:15" ht="17.25" x14ac:dyDescent="0.15">
      <c r="B23" s="14" t="s">
        <v>29</v>
      </c>
      <c r="C23" s="64" t="s">
        <v>59</v>
      </c>
      <c r="D23" s="65"/>
      <c r="E23" s="65"/>
      <c r="F23" s="65"/>
      <c r="G23" s="65"/>
      <c r="H23" s="65"/>
      <c r="I23" s="66"/>
      <c r="J23" s="32"/>
    </row>
    <row r="24" spans="2:15" ht="17.25" x14ac:dyDescent="0.15">
      <c r="B24" s="15" t="s">
        <v>30</v>
      </c>
      <c r="C24" s="57">
        <f>I4+I7+I11+I13+I16+I22</f>
        <v>15010</v>
      </c>
      <c r="D24" s="58"/>
      <c r="E24" s="58"/>
      <c r="F24" s="58"/>
      <c r="G24" s="58"/>
      <c r="H24" s="58"/>
      <c r="I24" s="59"/>
      <c r="J24" s="32"/>
    </row>
    <row r="25" spans="2:15" ht="16.5" x14ac:dyDescent="0.15">
      <c r="B25" s="15" t="s">
        <v>31</v>
      </c>
      <c r="C25" s="57">
        <f>C24*0.1</f>
        <v>1501</v>
      </c>
      <c r="D25" s="58"/>
      <c r="E25" s="58"/>
      <c r="F25" s="58"/>
      <c r="G25" s="58"/>
      <c r="H25" s="58"/>
      <c r="I25" s="59"/>
    </row>
    <row r="26" spans="2:15" ht="17.25" x14ac:dyDescent="0.15">
      <c r="B26" s="49" t="s">
        <v>68</v>
      </c>
      <c r="C26" s="57">
        <f>C24+C25</f>
        <v>16511</v>
      </c>
      <c r="D26" s="58"/>
      <c r="E26" s="58"/>
      <c r="F26" s="58"/>
      <c r="G26" s="58"/>
      <c r="H26" s="58"/>
      <c r="I26" s="59"/>
      <c r="J26" s="42"/>
      <c r="K26" s="46"/>
      <c r="L26" s="46"/>
    </row>
    <row r="27" spans="2:15" ht="33" x14ac:dyDescent="0.15">
      <c r="B27" s="50" t="s">
        <v>32</v>
      </c>
      <c r="C27" s="51" t="s">
        <v>33</v>
      </c>
      <c r="D27" s="76" t="s">
        <v>38</v>
      </c>
      <c r="E27" s="77"/>
      <c r="F27" s="52">
        <f>C26</f>
        <v>16511</v>
      </c>
      <c r="G27" s="79">
        <v>0.06</v>
      </c>
      <c r="H27" s="80"/>
      <c r="I27" s="53">
        <f>F27*G27</f>
        <v>990.66</v>
      </c>
      <c r="J27" s="42"/>
      <c r="K27" s="42"/>
      <c r="L27" s="46"/>
    </row>
    <row r="28" spans="2:15" ht="33" x14ac:dyDescent="0.15">
      <c r="B28" s="15" t="s">
        <v>69</v>
      </c>
      <c r="C28" s="57">
        <f>C26+I27</f>
        <v>17501.66</v>
      </c>
      <c r="D28" s="58"/>
      <c r="E28" s="58"/>
      <c r="F28" s="58"/>
      <c r="G28" s="58"/>
      <c r="H28" s="58"/>
      <c r="I28" s="59"/>
      <c r="J28" s="42"/>
      <c r="K28" s="42"/>
      <c r="L28" s="46"/>
    </row>
    <row r="29" spans="2:15" ht="17.25" x14ac:dyDescent="0.15">
      <c r="B29" s="47" t="s">
        <v>67</v>
      </c>
      <c r="C29" s="78" t="s">
        <v>63</v>
      </c>
      <c r="D29" s="78"/>
      <c r="E29" s="78"/>
      <c r="F29" s="78"/>
      <c r="G29" s="78"/>
      <c r="H29" s="78"/>
      <c r="I29" s="48">
        <v>15018</v>
      </c>
      <c r="J29" s="42"/>
      <c r="K29" s="46"/>
      <c r="L29" s="46"/>
    </row>
    <row r="30" spans="2:15" ht="33" x14ac:dyDescent="0.15">
      <c r="B30" s="19" t="s">
        <v>66</v>
      </c>
      <c r="C30" s="56">
        <f>C28-I29</f>
        <v>2483.66</v>
      </c>
      <c r="D30" s="56"/>
      <c r="E30" s="56"/>
      <c r="F30" s="56"/>
      <c r="G30" s="56"/>
      <c r="H30" s="56"/>
      <c r="I30" s="56"/>
      <c r="J30" s="43"/>
      <c r="K30" s="44"/>
    </row>
    <row r="32" spans="2:15" x14ac:dyDescent="0.15">
      <c r="D32" s="23"/>
      <c r="H32" s="26"/>
    </row>
    <row r="33" spans="4:8" x14ac:dyDescent="0.15">
      <c r="D33" s="23"/>
      <c r="E33" s="23"/>
      <c r="F33" s="25"/>
      <c r="H33" s="26"/>
    </row>
  </sheetData>
  <mergeCells count="26">
    <mergeCell ref="C30:I30"/>
    <mergeCell ref="B22:H22"/>
    <mergeCell ref="C23:I23"/>
    <mergeCell ref="C24:I24"/>
    <mergeCell ref="C25:I25"/>
    <mergeCell ref="C26:I26"/>
    <mergeCell ref="D27:E27"/>
    <mergeCell ref="C29:H29"/>
    <mergeCell ref="G27:H27"/>
    <mergeCell ref="J8:J9"/>
    <mergeCell ref="B11:H11"/>
    <mergeCell ref="B13:H13"/>
    <mergeCell ref="B14:B15"/>
    <mergeCell ref="B19:B21"/>
    <mergeCell ref="B16:H16"/>
    <mergeCell ref="C28:I28"/>
    <mergeCell ref="B1:I1"/>
    <mergeCell ref="B4:H4"/>
    <mergeCell ref="B5:B6"/>
    <mergeCell ref="C5:C6"/>
    <mergeCell ref="B8:B10"/>
    <mergeCell ref="E8:E9"/>
    <mergeCell ref="F8:F9"/>
    <mergeCell ref="G8:G9"/>
    <mergeCell ref="H8:H9"/>
    <mergeCell ref="I8:I9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会务预算</vt:lpstr>
      <vt:lpstr>会务结算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poppy</dc:creator>
  <cp:lastModifiedBy>feng zhao</cp:lastModifiedBy>
  <dcterms:created xsi:type="dcterms:W3CDTF">2018-07-20T00:08:05Z</dcterms:created>
  <dcterms:modified xsi:type="dcterms:W3CDTF">2018-09-12T08:24:29Z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2052-8.1.0.2424</vt:lpwstr>
  </property>
</Properties>
</file>