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<sst xmlns="http://schemas.openxmlformats.org/spreadsheetml/2006/main" count="121" uniqueCount="92">
  <si>
    <t>【借款报销单】</t>
  </si>
  <si>
    <t>团号：HMJB-241106-NND294</t>
  </si>
  <si>
    <t>会议日期：2024年11月6-10日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</si>
  <si>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</si>
  <si>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</si>
  <si>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</si>
  <si>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</si>
  <si>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</si>
  <si>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</si>
  <si>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</si>
  <si>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</si>
  <si>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</si>
  <si>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</si>
  <si>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</si>
  <si>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</si>
  <si>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</si>
  <si>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</si>
  <si>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</si>
  <si>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</si>
  <si>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</si>
  <si>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</si>
  <si>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</si>
  <si>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</si>
  <si>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</si>
  <si>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</si>
  <si>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</si>
  <si>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</si>
  <si>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</si>
  <si>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</si>
  <si>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</si>
  <si>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</si>
  <si>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</si>
  <si>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</si>
  <si>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</si>
  <si>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</si>
  <si>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</si>
  <si>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</si>
  <si>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</si>
  <si>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</si>
  <si>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</si>
  <si>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</si>
  <si>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</si>
  <si>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陈树</t>
  </si>
  <si>
    <t>代订客户住宿酒店</t>
  </si>
  <si>
    <t>吕庆国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</si>
  <si>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</si>
  <si>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</si>
  <si>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</si>
  <si>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</si>
  <si>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</si>
  <si>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</si>
  <si>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</si>
  <si>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</si>
  <si>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</si>
  <si>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</si>
  <si>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</si>
  <si>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</si>
  <si>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</si>
  <si>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</si>
  <si>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</si>
  <si>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</si>
  <si>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</si>
  <si>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</si>
  <si>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</si>
  <si>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</si>
  <si>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</si>
  <si>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</si>
  <si>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</si>
  <si>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</si>
  <si>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</si>
  <si>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</si>
  <si>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</si>
  <si>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</si>
  <si>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</si>
  <si>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</si>
  <si>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</si>
  <si>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</si>
  <si>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</si>
  <si>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</si>
  <si>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</si>
  <si>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</si>
  <si>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</si>
  <si>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</si>
  <si>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</si>
  <si>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</si>
  <si>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2024年11月25日-26日</t>
  </si>
  <si>
    <t xml:space="preserve">HMJB-250101-NND460 </t>
  </si>
  <si>
    <t>出差城市</t>
  </si>
  <si>
    <t>出差起止日期</t>
  </si>
  <si>
    <t>每天金额</t>
  </si>
  <si>
    <t>天数</t>
  </si>
  <si>
    <t>11月25日-26日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</si>
</sst>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1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240" y="19050"/>
          <a:ext cx="127000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4" activePane="bottomRight" state="frozen"/>
      <selection/>
      <selection pane="topRight"/>
      <selection pane="bottomLeft"/>
      <selection pane="bottomRight" activeCell="I49" sqref="I49"/>
    </sheetView>
  </sheetViews>
  <sheetFormatPr defaultColWidth="9" defaultRowHeight="21" customHeight="1"/>
  <cols>
    <col min="1" max="1" width="9.1953125" style="64" customWidth="1"/>
    <col min="2" max="2" width="23.3984375" style="65" customWidth="1"/>
    <col min="3" max="3" width="11.3984375" style="66" customWidth="1"/>
    <col min="4" max="4" width="9.1953125" style="65" customWidth="1"/>
    <col min="5" max="5" width="12.8046875" style="65" customWidth="1"/>
    <col min="6" max="6" width="12.1953125" style="65" customWidth="1"/>
    <col min="7" max="7" width="15.59375" style="65" customWidth="1"/>
    <col min="8" max="8" width="11.8046875" style="65" customWidth="1"/>
    <col min="9" max="9" width="24.8046875" style="65" customWidth="1"/>
    <col min="10" max="10" width="39.398437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86</v>
      </c>
      <c r="G45" s="75">
        <v>0</v>
      </c>
      <c r="H45" s="75">
        <f>F45+G45</f>
        <v>86</v>
      </c>
      <c r="I45" s="107" t="s">
        <v>42</v>
      </c>
      <c r="J45" s="79" t="s">
        <v>43</v>
      </c>
    </row>
    <row r="46" customHeight="1" spans="1:10">
      <c r="A46" s="85"/>
      <c r="B46" s="74"/>
      <c r="C46" s="75"/>
      <c r="D46" s="76"/>
      <c r="E46" s="75"/>
      <c r="F46" s="97">
        <v>86</v>
      </c>
      <c r="G46" s="75">
        <v>0</v>
      </c>
      <c r="H46" s="75">
        <f t="shared" ref="H46:H51" si="19">F46+G46</f>
        <v>86</v>
      </c>
      <c r="I46" s="107" t="s">
        <v>44</v>
      </c>
      <c r="J46" s="85"/>
    </row>
    <row r="47" customHeight="1" spans="1:10">
      <c r="A47" s="85"/>
      <c r="B47" s="74"/>
      <c r="C47" s="75"/>
      <c r="D47" s="76"/>
      <c r="E47" s="75"/>
      <c r="F47" s="97">
        <v>86</v>
      </c>
      <c r="G47" s="75">
        <v>0</v>
      </c>
      <c r="H47" s="75">
        <f t="shared" si="19"/>
        <v>86</v>
      </c>
      <c r="I47" s="107" t="s">
        <v>44</v>
      </c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45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258</v>
      </c>
      <c r="G52" s="78">
        <f t="shared" ref="G52:H52" si="21">SUM(G45:G51)</f>
        <v>0</v>
      </c>
      <c r="H52" s="78">
        <f t="shared" si="21"/>
        <v>258</v>
      </c>
      <c r="I52" s="102"/>
      <c r="J52" s="82"/>
    </row>
    <row r="53" customHeight="1" spans="1:10">
      <c r="A53" s="77"/>
      <c r="B53" s="77" t="s">
        <v>46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258</v>
      </c>
      <c r="G53" s="78">
        <f t="shared" si="22"/>
        <v>0</v>
      </c>
      <c r="H53" s="78">
        <f t="shared" si="22"/>
        <v>258</v>
      </c>
      <c r="I53" s="102"/>
      <c r="J53" s="99"/>
    </row>
    <row r="57" customHeight="1" spans="1:9">
      <c r="A57" s="86" t="s">
        <v>47</v>
      </c>
      <c r="B57" s="87"/>
      <c r="C57" s="88" t="s">
        <v>48</v>
      </c>
      <c r="D57" s="88"/>
      <c r="E57" s="88" t="s">
        <v>49</v>
      </c>
      <c r="F57" s="88"/>
      <c r="G57" s="88" t="s">
        <v>50</v>
      </c>
      <c r="H57" s="88"/>
      <c r="I57" s="108" t="s">
        <v>51</v>
      </c>
    </row>
    <row r="58" customHeight="1" spans="1:9">
      <c r="A58" s="89">
        <f>E53</f>
        <v>0</v>
      </c>
      <c r="B58" s="90"/>
      <c r="C58" s="90">
        <f>H53</f>
        <v>258</v>
      </c>
      <c r="D58" s="90"/>
      <c r="E58" s="90">
        <f>F53</f>
        <v>258</v>
      </c>
      <c r="F58" s="90"/>
      <c r="G58" s="90">
        <f>G53</f>
        <v>0</v>
      </c>
      <c r="H58" s="90"/>
      <c r="I58" s="109">
        <f>A58-C58</f>
        <v>-258</v>
      </c>
    </row>
    <row r="60" customHeight="1" spans="1:9">
      <c r="A60" s="91" t="s">
        <v>52</v>
      </c>
      <c r="B60" s="92"/>
      <c r="C60" s="93" t="s">
        <v>53</v>
      </c>
      <c r="D60" s="91"/>
      <c r="E60" s="91" t="s">
        <v>54</v>
      </c>
      <c r="F60" s="91"/>
      <c r="G60" s="91" t="s">
        <v>55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N41" sqref="N41"/>
    </sheetView>
  </sheetViews>
  <sheetFormatPr defaultColWidth="9" defaultRowHeight="16.8"/>
  <cols>
    <col min="1" max="1" width="3.1953125" customWidth="1"/>
    <col min="2" max="2" width="3.59375" customWidth="1"/>
    <col min="3" max="3" width="5.1953125" customWidth="1"/>
    <col min="4" max="4" width="12.1953125" customWidth="1"/>
    <col min="5" max="5" width="8.3984375" customWidth="1"/>
    <col min="6" max="6" width="18" customWidth="1"/>
    <col min="7" max="7" width="14.8046875" customWidth="1"/>
    <col min="8" max="8" width="13.8046875" customWidth="1"/>
    <col min="9" max="9" width="12" customWidth="1"/>
    <col min="10" max="10" width="11.8046875" customWidth="1"/>
    <col min="11" max="11" width="22.804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57</v>
      </c>
      <c r="E5" s="6"/>
      <c r="F5" s="35" t="s">
        <v>58</v>
      </c>
      <c r="G5" s="35"/>
      <c r="H5" s="6" t="s">
        <v>59</v>
      </c>
      <c r="I5" s="5"/>
      <c r="J5" s="35"/>
      <c r="K5" s="45"/>
    </row>
    <row r="6" ht="20" customHeight="1" spans="2:11">
      <c r="B6" s="7"/>
      <c r="C6" s="8"/>
      <c r="D6" s="9" t="s">
        <v>60</v>
      </c>
      <c r="E6" s="9"/>
      <c r="F6" s="36" t="s">
        <v>61</v>
      </c>
      <c r="G6" s="36"/>
      <c r="H6" s="9" t="s">
        <v>62</v>
      </c>
      <c r="I6" s="8"/>
      <c r="J6" s="36" t="s">
        <v>63</v>
      </c>
      <c r="K6" s="46"/>
    </row>
    <row r="7" ht="20" customHeight="1" spans="2:11">
      <c r="B7" s="7"/>
      <c r="C7" s="8"/>
      <c r="D7" s="9" t="s">
        <v>64</v>
      </c>
      <c r="E7" s="9"/>
      <c r="F7" s="37" t="s">
        <v>65</v>
      </c>
      <c r="G7" s="36"/>
      <c r="H7" s="9" t="s">
        <v>66</v>
      </c>
      <c r="I7" s="47"/>
      <c r="J7" s="48" t="s">
        <v>67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68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69</v>
      </c>
      <c r="E10" s="16" t="s">
        <v>70</v>
      </c>
      <c r="F10" s="39"/>
      <c r="G10" s="23" t="s">
        <v>71</v>
      </c>
      <c r="H10" s="39" t="s">
        <v>72</v>
      </c>
      <c r="I10" s="16" t="s">
        <v>73</v>
      </c>
      <c r="J10" s="39"/>
      <c r="K10" s="23" t="s">
        <v>74</v>
      </c>
    </row>
    <row r="11" ht="20" customHeight="1" spans="2:11">
      <c r="B11" s="17">
        <v>1</v>
      </c>
      <c r="C11" s="18"/>
      <c r="D11" s="19" t="s">
        <v>75</v>
      </c>
      <c r="E11" s="25" t="s">
        <v>76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76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46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72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53</v>
      </c>
      <c r="G26" s="13" t="s">
        <v>81</v>
      </c>
      <c r="H26" s="13"/>
      <c r="I26" s="13"/>
      <c r="J26" s="13" t="s">
        <v>55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57</v>
      </c>
      <c r="E31" s="6"/>
      <c r="F31" s="35" t="s">
        <v>58</v>
      </c>
      <c r="G31" s="35"/>
      <c r="H31" s="6" t="s">
        <v>59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60</v>
      </c>
      <c r="E32" s="9"/>
      <c r="F32" s="36" t="s">
        <v>61</v>
      </c>
      <c r="G32" s="36"/>
      <c r="H32" s="9" t="s">
        <v>62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64</v>
      </c>
      <c r="E33" s="9"/>
      <c r="F33" s="37" t="s">
        <v>85</v>
      </c>
      <c r="G33" s="36"/>
      <c r="H33" s="9" t="s">
        <v>66</v>
      </c>
      <c r="I33" s="47"/>
      <c r="J33" s="48">
        <v>45597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68</v>
      </c>
      <c r="I34" s="49"/>
      <c r="J34" s="38" t="s">
        <v>86</v>
      </c>
      <c r="K34" s="50"/>
    </row>
    <row r="35" ht="20" customHeight="1"/>
    <row r="36" ht="20" customHeight="1" spans="2:11">
      <c r="B36" s="25"/>
      <c r="C36" s="25"/>
      <c r="D36" s="26" t="s">
        <v>87</v>
      </c>
      <c r="E36" s="25" t="s">
        <v>88</v>
      </c>
      <c r="F36" s="25"/>
      <c r="G36" s="40" t="s">
        <v>89</v>
      </c>
      <c r="H36" s="40" t="s">
        <v>90</v>
      </c>
      <c r="I36" s="40" t="s">
        <v>46</v>
      </c>
      <c r="J36" s="40"/>
      <c r="K36" s="59" t="s">
        <v>74</v>
      </c>
    </row>
    <row r="37" ht="25.25" customHeight="1" spans="2:11">
      <c r="B37" s="27">
        <v>1</v>
      </c>
      <c r="C37" s="28"/>
      <c r="D37" s="29" t="s">
        <v>61</v>
      </c>
      <c r="E37" s="42" t="s">
        <v>91</v>
      </c>
      <c r="F37" s="25"/>
      <c r="G37" s="40">
        <v>100</v>
      </c>
      <c r="H37" s="40">
        <v>2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>
        <f>G38*H38</f>
        <v>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46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200</v>
      </c>
      <c r="J41" s="55"/>
      <c r="K41" s="56"/>
    </row>
    <row r="42" ht="20" customHeight="1" spans="2:11">
      <c r="B42" s="13" t="s">
        <v>80</v>
      </c>
      <c r="C42" s="13"/>
      <c r="D42" s="13"/>
      <c r="E42" s="13"/>
      <c r="F42" s="13" t="s">
        <v>53</v>
      </c>
      <c r="G42" s="13" t="s">
        <v>81</v>
      </c>
      <c r="H42" s="13"/>
      <c r="I42" s="13"/>
      <c r="J42" s="13" t="s">
        <v>55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2025-01-21T20:53:52Z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3076-6.15.1.8935</vt:lpwstr>
  </property>
  <property fmtid="{D5CDD505-2E9C-101B-9397-08002B2CF9AE}" pid="3" name="ICV">
    <vt:lpwstr>48D7E0BF00A2B1C858F9E563E31CB91D</vt:lpwstr>
  </property>
</Properties>
</file>