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<sst xmlns="http://schemas.openxmlformats.org/spreadsheetml/2006/main" count="107" uniqueCount="87">
  <si>
    <t>【借款报销单】</t>
  </si>
  <si>
    <t>团号：HMEA-190906-HCB687A</t>
  </si>
  <si>
    <t>会议日期：2019-09-06 至 2019-09-07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</si>
  <si>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</si>
  <si>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</si>
  <si>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</si>
  <si>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</si>
  <si>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</si>
  <si>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</si>
  <si>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</si>
  <si>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</si>
  <si>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</si>
  <si>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</si>
  <si>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</si>
  <si>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</si>
  <si>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</si>
  <si>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停车费</t>
  </si>
  <si>
    <t>可用项目：租车费、大交通、过路费、过桥费。
加油费（仅试驾活动可用，且只可使用活动当时当地的加油票）</t>
  </si>
  <si>
    <t>过路费</t>
  </si>
  <si>
    <t>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</si>
  <si>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</si>
  <si>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</si>
  <si>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</si>
  <si>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</si>
  <si>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</si>
  <si>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</si>
  <si>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</si>
  <si>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</si>
  <si>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</si>
  <si>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</si>
  <si>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</si>
  <si>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</si>
  <si>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</si>
  <si>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</si>
  <si>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</si>
  <si>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</si>
  <si>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</si>
  <si>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</si>
  <si>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</si>
  <si>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</si>
  <si>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</si>
  <si>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</si>
  <si>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</si>
  <si>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</si>
  <si>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</si>
  <si>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</si>
  <si>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</si>
  <si>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服装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</si>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</sst>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4" fillId="15" borderId="20" applyNumberFormat="0" applyAlignment="0" applyProtection="0">
      <alignment vertical="center"/>
    </xf>
    <xf numFmtId="0" fontId="14" fillId="15" borderId="18" applyNumberFormat="0" applyAlignment="0" applyProtection="0">
      <alignment vertical="center"/>
    </xf>
    <xf numFmtId="0" fontId="23" fillId="26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5" workbookViewId="0">
      <selection activeCell="F25" sqref="F25:F26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210</v>
      </c>
      <c r="G8" s="66">
        <v>0</v>
      </c>
      <c r="H8" s="66">
        <f t="shared" ref="H8:H45" si="0">F8+G8</f>
        <v>210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469.75</v>
      </c>
      <c r="G9" s="66">
        <v>0</v>
      </c>
      <c r="H9" s="66">
        <f t="shared" si="0"/>
        <v>469.75</v>
      </c>
      <c r="I9" s="29" t="s">
        <v>18</v>
      </c>
      <c r="J9" s="88"/>
    </row>
    <row r="10" customHeight="1" spans="1:10">
      <c r="A10" s="64"/>
      <c r="B10" s="65"/>
      <c r="C10" s="66"/>
      <c r="D10" s="67"/>
      <c r="E10" s="66"/>
      <c r="F10" s="66">
        <v>784</v>
      </c>
      <c r="G10" s="66">
        <v>0</v>
      </c>
      <c r="H10" s="66">
        <f t="shared" si="0"/>
        <v>784</v>
      </c>
      <c r="I10" s="29" t="s">
        <v>19</v>
      </c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20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1463.75</v>
      </c>
      <c r="G13" s="70">
        <f t="shared" ref="G13:H13" si="1">SUM(G8:G12)</f>
        <v>0</v>
      </c>
      <c r="H13" s="70">
        <f t="shared" si="1"/>
        <v>1463.75</v>
      </c>
      <c r="I13" s="89"/>
      <c r="J13" s="90"/>
    </row>
    <row r="14" customHeight="1" spans="1:10">
      <c r="A14" s="71">
        <v>2</v>
      </c>
      <c r="B14" s="72" t="s">
        <v>21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22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23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24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25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26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27</v>
      </c>
      <c r="C22" s="66">
        <v>0</v>
      </c>
      <c r="D22" s="67"/>
      <c r="E22" s="66">
        <f t="shared" si="2"/>
        <v>0</v>
      </c>
      <c r="F22" s="66">
        <v>4207</v>
      </c>
      <c r="G22" s="66">
        <v>0</v>
      </c>
      <c r="H22" s="66">
        <f t="shared" si="0"/>
        <v>4207</v>
      </c>
      <c r="I22" s="29"/>
      <c r="J22" s="91" t="s">
        <v>28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29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4207</v>
      </c>
      <c r="G24" s="70">
        <f t="shared" ref="G24:H24" si="7">SUM(G22:G23)</f>
        <v>0</v>
      </c>
      <c r="H24" s="70">
        <f t="shared" si="7"/>
        <v>4207</v>
      </c>
      <c r="I24" s="89"/>
      <c r="J24" s="93"/>
    </row>
    <row r="25" customHeight="1" spans="1:10">
      <c r="A25" s="71">
        <v>5</v>
      </c>
      <c r="B25" s="72" t="s">
        <v>30</v>
      </c>
      <c r="C25" s="73">
        <v>0</v>
      </c>
      <c r="D25" s="71"/>
      <c r="E25" s="73">
        <f t="shared" si="2"/>
        <v>0</v>
      </c>
      <c r="F25" s="66">
        <v>440.24</v>
      </c>
      <c r="G25" s="66">
        <v>0</v>
      </c>
      <c r="H25" s="66">
        <f t="shared" si="0"/>
        <v>440.24</v>
      </c>
      <c r="I25" s="29"/>
      <c r="J25" s="87" t="s">
        <v>31</v>
      </c>
    </row>
    <row r="26" customHeight="1" spans="1:10">
      <c r="A26" s="74"/>
      <c r="B26" s="75"/>
      <c r="C26" s="76"/>
      <c r="D26" s="74"/>
      <c r="E26" s="76"/>
      <c r="F26" s="66">
        <v>195.5</v>
      </c>
      <c r="G26" s="66">
        <v>0</v>
      </c>
      <c r="H26" s="66">
        <f t="shared" ref="H26" si="8">F26+G26</f>
        <v>195.5</v>
      </c>
      <c r="I26" s="29"/>
      <c r="J26" s="88"/>
    </row>
    <row r="27" s="53" customFormat="1" customHeight="1" spans="1:10">
      <c r="A27" s="68"/>
      <c r="B27" s="69" t="s">
        <v>32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635.74</v>
      </c>
      <c r="G27" s="70">
        <f>SUM(G25:G26)</f>
        <v>0</v>
      </c>
      <c r="H27" s="70">
        <f t="shared" ref="H27" si="10">SUM(H25:H26)</f>
        <v>635.74</v>
      </c>
      <c r="I27" s="89"/>
      <c r="J27" s="90"/>
    </row>
    <row r="28" customHeight="1" spans="1:10">
      <c r="A28" s="64">
        <v>6</v>
      </c>
      <c r="B28" s="65" t="s">
        <v>33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34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35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36</v>
      </c>
      <c r="C33" s="66">
        <v>0</v>
      </c>
      <c r="D33" s="67"/>
      <c r="E33" s="66">
        <f t="shared" si="2"/>
        <v>0</v>
      </c>
      <c r="F33" s="66">
        <v>480</v>
      </c>
      <c r="G33" s="66">
        <v>0</v>
      </c>
      <c r="H33" s="66">
        <f t="shared" si="0"/>
        <v>480</v>
      </c>
      <c r="I33" s="29" t="s">
        <v>37</v>
      </c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38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480</v>
      </c>
      <c r="G37" s="70">
        <f t="shared" ref="G37:H37" si="14">SUM(G33:G36)</f>
        <v>0</v>
      </c>
      <c r="H37" s="70">
        <f t="shared" si="14"/>
        <v>480</v>
      </c>
      <c r="I37" s="89"/>
      <c r="J37" s="96"/>
    </row>
    <row r="38" customHeight="1" spans="1:10">
      <c r="A38" s="64">
        <v>8</v>
      </c>
      <c r="B38" s="65" t="s">
        <v>39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40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41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42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43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44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45</v>
      </c>
      <c r="C45" s="66">
        <v>0</v>
      </c>
      <c r="D45" s="67"/>
      <c r="E45" s="66">
        <f t="shared" si="2"/>
        <v>0</v>
      </c>
      <c r="F45" s="66">
        <v>6394.5</v>
      </c>
      <c r="G45" s="66">
        <v>0</v>
      </c>
      <c r="H45" s="66">
        <f t="shared" si="0"/>
        <v>6394.5</v>
      </c>
      <c r="I45" s="29" t="s">
        <v>46</v>
      </c>
      <c r="J45" s="94"/>
    </row>
    <row r="46" customHeight="1" spans="1:10">
      <c r="A46" s="77"/>
      <c r="B46" s="65"/>
      <c r="C46" s="66"/>
      <c r="D46" s="67"/>
      <c r="E46" s="66"/>
      <c r="F46" s="66">
        <v>550</v>
      </c>
      <c r="G46" s="66">
        <v>0</v>
      </c>
      <c r="H46" s="66">
        <f t="shared" ref="H46:H51" si="19">F46+G46</f>
        <v>550</v>
      </c>
      <c r="I46" s="29" t="s">
        <v>47</v>
      </c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48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6944.5</v>
      </c>
      <c r="G52" s="70">
        <f t="shared" ref="G52:H52" si="21">SUM(G45:G51)</f>
        <v>0</v>
      </c>
      <c r="H52" s="70">
        <f t="shared" si="21"/>
        <v>6944.5</v>
      </c>
      <c r="I52" s="89"/>
      <c r="J52" s="96"/>
    </row>
    <row r="53" customHeight="1" spans="1:10">
      <c r="A53" s="68"/>
      <c r="B53" s="69" t="s">
        <v>49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13730.99</v>
      </c>
      <c r="G53" s="70">
        <f t="shared" si="22"/>
        <v>0</v>
      </c>
      <c r="H53" s="70">
        <f t="shared" si="22"/>
        <v>13730.99</v>
      </c>
      <c r="I53" s="89"/>
      <c r="J53" s="97"/>
    </row>
    <row r="57" customHeight="1" spans="1:9">
      <c r="A57" s="78" t="s">
        <v>50</v>
      </c>
      <c r="B57" s="79"/>
      <c r="C57" s="80" t="s">
        <v>51</v>
      </c>
      <c r="D57" s="80"/>
      <c r="E57" s="80" t="s">
        <v>52</v>
      </c>
      <c r="F57" s="80"/>
      <c r="G57" s="80" t="s">
        <v>53</v>
      </c>
      <c r="H57" s="80"/>
      <c r="I57" s="98" t="s">
        <v>54</v>
      </c>
    </row>
    <row r="58" customHeight="1" spans="1:9">
      <c r="A58" s="81">
        <f>E53</f>
        <v>0</v>
      </c>
      <c r="B58" s="82"/>
      <c r="C58" s="82">
        <f>H53</f>
        <v>13730.99</v>
      </c>
      <c r="D58" s="82"/>
      <c r="E58" s="82">
        <f>F53</f>
        <v>13730.99</v>
      </c>
      <c r="F58" s="82"/>
      <c r="G58" s="82">
        <f>G53</f>
        <v>0</v>
      </c>
      <c r="H58" s="82"/>
      <c r="I58" s="99">
        <f>A58-C58</f>
        <v>-13730.99</v>
      </c>
    </row>
    <row r="60" customHeight="1" spans="1:9">
      <c r="A60" s="83" t="s">
        <v>55</v>
      </c>
      <c r="B60" s="84"/>
      <c r="C60" s="85" t="s">
        <v>56</v>
      </c>
      <c r="D60" s="83"/>
      <c r="E60" s="83" t="s">
        <v>57</v>
      </c>
      <c r="F60" s="83"/>
      <c r="G60" s="83" t="s">
        <v>58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0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7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8"/>
    </row>
    <row r="7" ht="20.1" customHeight="1" spans="2:11">
      <c r="B7" s="8"/>
      <c r="C7" s="9"/>
      <c r="D7" s="10" t="s">
        <v>64</v>
      </c>
      <c r="E7" s="10"/>
      <c r="F7" s="12"/>
      <c r="G7" s="11"/>
      <c r="H7" s="10" t="s">
        <v>65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77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45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49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70</v>
      </c>
      <c r="C32" s="22"/>
      <c r="D32" s="22"/>
      <c r="E32" s="22"/>
      <c r="F32" s="22"/>
      <c r="G32" s="22" t="s">
        <v>78</v>
      </c>
      <c r="H32" s="22"/>
      <c r="I32" s="22"/>
      <c r="J32" s="22"/>
      <c r="K32" s="22" t="s">
        <v>79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80</v>
      </c>
      <c r="C35" s="17"/>
      <c r="D35" s="17"/>
      <c r="E35" s="17"/>
      <c r="F35" s="17" t="s">
        <v>56</v>
      </c>
      <c r="G35" s="17" t="s">
        <v>81</v>
      </c>
      <c r="H35" s="17"/>
      <c r="I35" s="17"/>
      <c r="J35" s="17" t="s">
        <v>58</v>
      </c>
      <c r="K35" s="17"/>
    </row>
    <row r="38" ht="18.75" spans="1:11">
      <c r="A38" s="2" t="s">
        <v>82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60</v>
      </c>
      <c r="E40" s="6"/>
      <c r="F40" s="7"/>
      <c r="G40" s="7"/>
      <c r="H40" s="6" t="s">
        <v>61</v>
      </c>
      <c r="I40" s="5"/>
      <c r="J40" s="7"/>
      <c r="K40" s="37"/>
    </row>
    <row r="41" ht="20.1" customHeight="1" spans="2:11">
      <c r="B41" s="8"/>
      <c r="C41" s="9"/>
      <c r="D41" s="10" t="s">
        <v>62</v>
      </c>
      <c r="E41" s="10"/>
      <c r="F41" s="11"/>
      <c r="G41" s="11"/>
      <c r="H41" s="10" t="s">
        <v>63</v>
      </c>
      <c r="I41" s="9"/>
      <c r="J41" s="11"/>
      <c r="K41" s="38"/>
    </row>
    <row r="42" ht="20.1" customHeight="1" spans="2:11">
      <c r="B42" s="8"/>
      <c r="C42" s="9"/>
      <c r="D42" s="10" t="s">
        <v>64</v>
      </c>
      <c r="E42" s="10"/>
      <c r="F42" s="12"/>
      <c r="G42" s="11"/>
      <c r="H42" s="10" t="s">
        <v>65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66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83</v>
      </c>
      <c r="E45" s="28" t="s">
        <v>84</v>
      </c>
      <c r="F45" s="28"/>
      <c r="G45" s="26" t="s">
        <v>85</v>
      </c>
      <c r="H45" s="26" t="s">
        <v>86</v>
      </c>
      <c r="I45" s="26" t="s">
        <v>49</v>
      </c>
      <c r="J45" s="26"/>
      <c r="K45" s="51" t="s">
        <v>72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49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80</v>
      </c>
      <c r="C50" s="17"/>
      <c r="D50" s="17"/>
      <c r="E50" s="17"/>
      <c r="F50" s="17" t="s">
        <v>56</v>
      </c>
      <c r="G50" s="17" t="s">
        <v>81</v>
      </c>
      <c r="H50" s="17"/>
      <c r="I50" s="17"/>
      <c r="J50" s="17" t="s">
        <v>58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2019-10-08T06:02:41Z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