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xr:revisionPtr revIDLastSave="0" documentId="13_ncr:1_{743CBDF7-D680-F241-840D-737B500D37FC}" xr6:coauthVersionLast="45" xr6:coauthVersionMax="45" xr10:uidLastSave="{00000000-0000-0000-0000-000000000000}"/>
  <bookViews>
    <workbookView xWindow="8940" yWindow="2020" windowWidth="43820" windowHeight="24860" activeTab="1" xr2:uid="{00000000-000D-0000-FFFF-FFFF00000000}"/>
  </bookViews>
  <sheets>
    <sheet name="员工报销明细" sheetId="3" r:id="rId1"/>
    <sheet name="员工差旅明细" sheetId="4" r:id="rId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3" i="4" l="1"/>
  <c r="H34" i="4" l="1"/>
  <c r="G34" i="4"/>
  <c r="H28" i="4"/>
  <c r="H29" i="4"/>
  <c r="I34" i="4"/>
  <c r="G37" i="4" s="1"/>
  <c r="I51" i="4"/>
  <c r="I52" i="4"/>
  <c r="H53" i="4"/>
  <c r="I50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C53" i="3" s="1"/>
  <c r="D37" i="3"/>
  <c r="C37" i="3"/>
  <c r="D32" i="3"/>
  <c r="C32" i="3"/>
  <c r="D27" i="3"/>
  <c r="C27" i="3"/>
  <c r="D24" i="3"/>
  <c r="C24" i="3"/>
  <c r="E8" i="3"/>
  <c r="E13" i="3"/>
  <c r="H8" i="3"/>
  <c r="H9" i="3"/>
  <c r="H13" i="3" s="1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/>
  <c r="H28" i="3"/>
  <c r="H29" i="3"/>
  <c r="H32" i="3" s="1"/>
  <c r="H30" i="3"/>
  <c r="H31" i="3"/>
  <c r="H33" i="3"/>
  <c r="H34" i="3"/>
  <c r="H35" i="3"/>
  <c r="H36" i="3"/>
  <c r="H38" i="3"/>
  <c r="H39" i="3"/>
  <c r="H41" i="3"/>
  <c r="H42" i="3"/>
  <c r="H44" i="3" s="1"/>
  <c r="H43" i="3"/>
  <c r="H45" i="3"/>
  <c r="H52" i="3" s="1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E53" i="3" s="1"/>
  <c r="A58" i="3" s="1"/>
  <c r="H24" i="3"/>
  <c r="D53" i="3"/>
  <c r="H21" i="3"/>
  <c r="H40" i="3"/>
  <c r="H37" i="3"/>
  <c r="B37" i="4" l="1"/>
  <c r="K37" i="4" s="1"/>
  <c r="H53" i="3"/>
  <c r="C58" i="3" s="1"/>
  <c r="I58" i="3" s="1"/>
</calcChain>
</file>

<file path=xl/sharedStrings.xml><?xml version="1.0" encoding="utf-8"?>
<sst xmlns="http://schemas.openxmlformats.org/spreadsheetml/2006/main" count="137" uniqueCount="116">
  <si>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</si>
  <si>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</si>
  <si>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</si>
  <si>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</si>
  <si>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</si>
  <si>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</si>
  <si>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</si>
  <si>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</si>
  <si>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</si>
  <si>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</si>
  <si>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</si>
  <si>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</si>
  <si>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</si>
  <si>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</si>
  <si>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</si>
  <si>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</si>
  <si>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</si>
  <si>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</si>
  <si>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</si>
  <si>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</si>
  <si>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</si>
  <si>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</si>
  <si>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</si>
  <si>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</si>
  <si>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</si>
  <si>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</si>
  <si>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</si>
  <si>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</si>
  <si>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</si>
  <si>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</si>
  <si>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</si>
  <si>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</si>
  <si>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</si>
  <si>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</si>
  <si>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</si>
  <si>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</si>
  <si>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</si>
  <si>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</si>
  <si>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</si>
  <si>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</si>
  <si>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</si>
  <si>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</si>
  <si>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</si>
  <si>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</si>
  <si>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</si>
  <si>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</si>
  <si>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</si>
  <si>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</si>
  <si>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</si>
  <si>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</si>
  <si>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</si>
  <si>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</si>
  <si>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</si>
  <si>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</si>
  <si>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</si>
  <si>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</si>
  <si>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</si>
  <si>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</si>
  <si>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</si>
  <si>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</si>
  <si>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</si>
  <si>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</si>
  <si>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</si>
  <si>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</si>
  <si>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</si>
  <si>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</si>
  <si>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</si>
  <si>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</si>
  <si>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</si>
  <si>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</si>
  <si>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</si>
  <si>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</si>
  <si>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</si>
  <si>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</si>
  <si>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</si>
  <si>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</si>
  <si>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</si>
  <si>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</si>
  <si>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</si>
  <si>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</si>
  <si>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</si>
  <si>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</si>
  <si>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</si>
  <si>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</si>
  <si>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</si>
  <si>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</si>
  <si>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北京</t>
    <phoneticPr fontId="1" type="noConversion"/>
  </si>
  <si>
    <t>团号：HMJB-200820-KLB423</t>
    <phoneticPr fontId="1" type="noConversion"/>
  </si>
  <si>
    <t>会议日期：8.21-24</t>
    <phoneticPr fontId="1" type="noConversion"/>
  </si>
  <si>
    <t>会展</t>
    <phoneticPr fontId="1" type="noConversion"/>
  </si>
  <si>
    <t>9.14-18</t>
    <phoneticPr fontId="1" type="noConversion"/>
  </si>
  <si>
    <t>9.12、9.13</t>
    <phoneticPr fontId="1" type="noConversion"/>
  </si>
  <si>
    <t>9.14-18</t>
    <phoneticPr fontId="1" type="noConversion"/>
  </si>
  <si>
    <t>RMZA-200914-BLL686</t>
    <phoneticPr fontId="1" type="noConversion"/>
  </si>
  <si>
    <t>北京全体上会人员订餐</t>
    <phoneticPr fontId="1" type="noConversion"/>
  </si>
  <si>
    <t>打印费</t>
    <phoneticPr fontId="1" type="noConversion"/>
  </si>
  <si>
    <t>主持人手卡打印费</t>
    <phoneticPr fontId="1" type="noConversion"/>
  </si>
  <si>
    <t>韩耀鑫、吕思瑶</t>
    <phoneticPr fontId="1" type="noConversion"/>
  </si>
  <si>
    <t>设计</t>
    <phoneticPr fontId="1" type="noConversion"/>
  </si>
  <si>
    <t>韩耀鑫</t>
    <phoneticPr fontId="1" type="noConversion"/>
  </si>
  <si>
    <t>9.12-18</t>
    <phoneticPr fontId="1" type="noConversion"/>
  </si>
  <si>
    <t>9月13日家-国贸3期</t>
    <phoneticPr fontId="1" type="noConversion"/>
  </si>
  <si>
    <t>9月14日公司-国贸3期</t>
    <phoneticPr fontId="1" type="noConversion"/>
  </si>
  <si>
    <t>9月15日国贸3期-家</t>
    <phoneticPr fontId="1" type="noConversion"/>
  </si>
  <si>
    <t>9月15日家-国贸3期</t>
    <phoneticPr fontId="1" type="noConversion"/>
  </si>
  <si>
    <t>9月17日家-TB场地</t>
    <phoneticPr fontId="1" type="noConversion"/>
  </si>
  <si>
    <t>9月17日TB场地-家</t>
    <phoneticPr fontId="1" type="noConversion"/>
  </si>
  <si>
    <t>9月14日家-国贸3期 （思瑶）</t>
    <phoneticPr fontId="1" type="noConversion"/>
  </si>
  <si>
    <t>9月14日国贸3期-家（思瑶）</t>
    <phoneticPr fontId="1" type="noConversion"/>
  </si>
  <si>
    <t>9月16日家-北京嘉里中心</t>
    <phoneticPr fontId="1" type="noConversion"/>
  </si>
  <si>
    <t>9月15日家-国贸3期（思瑶）</t>
    <phoneticPr fontId="1" type="noConversion"/>
  </si>
  <si>
    <t>9月15日国贸3期-家（思瑶）</t>
    <phoneticPr fontId="1" type="noConversion"/>
  </si>
  <si>
    <t>9月16日家-北京嘉里中心（思瑶）</t>
    <phoneticPr fontId="1" type="noConversion"/>
  </si>
  <si>
    <t>9月17日家-TB场地（思瑶）</t>
    <phoneticPr fontId="1" type="noConversion"/>
  </si>
  <si>
    <t>9月17日TB场地-家（思瑶）</t>
    <phoneticPr fontId="1" type="noConversion"/>
  </si>
  <si>
    <t>9月14 家-公司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</si>
</sst>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8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5" xfId="1" applyNumberFormat="1" applyFont="1" applyFill="1" applyBorder="1" applyAlignment="1">
      <alignment horizontal="center" vertical="center"/>
    </xf>
    <xf numFmtId="177" fontId="12" fillId="2" borderId="6" xfId="1" applyNumberFormat="1" applyFont="1" applyFill="1" applyBorder="1" applyAlignment="1">
      <alignment horizontal="center" vertical="center"/>
    </xf>
    <xf numFmtId="177" fontId="12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vertical="center"/>
    </xf>
    <xf numFmtId="0" fontId="11" fillId="2" borderId="4" xfId="1" applyFont="1" applyFill="1" applyBorder="1" applyAlignment="1">
      <alignment vertical="center"/>
    </xf>
    <xf numFmtId="0" fontId="11" fillId="2" borderId="8" xfId="1" applyFont="1" applyFill="1" applyBorder="1" applyAlignment="1">
      <alignment vertical="center"/>
    </xf>
    <xf numFmtId="0" fontId="11" fillId="2" borderId="10" xfId="1" applyFont="1" applyFill="1" applyBorder="1" applyAlignment="1">
      <alignment vertical="center"/>
    </xf>
    <xf numFmtId="0" fontId="11" fillId="2" borderId="15" xfId="1" applyFont="1" applyFill="1" applyBorder="1" applyAlignment="1">
      <alignment vertical="center"/>
    </xf>
    <xf numFmtId="58" fontId="11" fillId="7" borderId="12" xfId="1" applyNumberFormat="1" applyFont="1" applyFill="1" applyBorder="1" applyAlignment="1">
      <alignment horizontal="center" vertical="center"/>
    </xf>
    <xf numFmtId="0" fontId="11" fillId="2" borderId="5" xfId="1" applyNumberFormat="1" applyFont="1" applyFill="1" applyBorder="1" applyAlignment="1">
      <alignment horizontal="center" vertical="center"/>
    </xf>
    <xf numFmtId="0" fontId="11" fillId="2" borderId="7" xfId="1" applyNumberFormat="1" applyFont="1" applyFill="1" applyBorder="1" applyAlignment="1">
      <alignment horizontal="center" vertical="center"/>
    </xf>
    <xf numFmtId="58" fontId="11" fillId="2" borderId="5" xfId="1" applyNumberFormat="1" applyFont="1" applyFill="1" applyBorder="1" applyAlignment="1">
      <alignment horizontal="center" vertical="center"/>
    </xf>
    <xf numFmtId="58" fontId="11" fillId="2" borderId="7" xfId="1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2" borderId="9" xfId="1" applyFont="1" applyFill="1" applyBorder="1" applyAlignment="1">
      <alignment vertical="center"/>
    </xf>
    <xf numFmtId="0" fontId="11" fillId="2" borderId="11" xfId="1" applyFont="1" applyFill="1" applyBorder="1" applyAlignment="1">
      <alignment vertical="center"/>
    </xf>
    <xf numFmtId="0" fontId="11" fillId="2" borderId="12" xfId="1" applyFont="1" applyFill="1" applyBorder="1" applyAlignment="1">
      <alignment vertical="center"/>
    </xf>
    <xf numFmtId="0" fontId="11" fillId="2" borderId="13" xfId="1" applyFont="1" applyFill="1" applyBorder="1" applyAlignment="1">
      <alignment vertical="center"/>
    </xf>
  </cellXfs>
  <cellStyles count="28">
    <cellStyle name="常规" xfId="0" builtinId="0"/>
    <cellStyle name="常规 2" xfId="2" xr:uid="{00000000-0005-0000-0000-000000000000}"/>
    <cellStyle name="常规 3" xfId="1" xr:uid="{00000000-0005-0000-0000-000001000000}"/>
    <cellStyle name="常规 4" xfId="3" xr:uid="{00000000-0005-0000-0000-000002000000}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超链接" xfId="24" builtinId="8" hidden="1"/>
    <cellStyle name="超链接" xfId="26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  <cellStyle name="已访问的超链接" xfId="15" builtinId="9" hidden="1"/>
    <cellStyle name="已访问的超链接" xfId="17" builtinId="9" hidden="1"/>
    <cellStyle name="已访问的超链接" xfId="19" builtinId="9" hidden="1"/>
    <cellStyle name="已访问的超链接" xfId="21" builtinId="9" hidden="1"/>
    <cellStyle name="已访问的超链接" xfId="23" builtinId="9" hidden="1"/>
    <cellStyle name="已访问的超链接" xfId="25" builtinId="9" hidden="1"/>
    <cellStyle name="已访问的超链接" xfId="27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F22" sqref="F22"/>
    </sheetView>
  </sheetViews>
  <sheetFormatPr baseColWidth="10" defaultColWidth="8.83203125" defaultRowHeight="21" customHeight="1"/>
  <cols>
    <col min="1" max="1" width="8.83203125" style="1"/>
    <col min="2" max="2" width="16.83203125" bestFit="1" customWidth="1"/>
    <col min="3" max="3" width="8.83203125" style="24"/>
    <col min="6" max="6" width="11.6640625" bestFit="1" customWidth="1"/>
    <col min="8" max="8" width="11.6640625" bestFit="1" customWidth="1"/>
    <col min="9" max="9" width="24.83203125" customWidth="1"/>
    <col min="10" max="10" width="39.5" customWidth="1"/>
  </cols>
  <sheetData>
    <row r="2" spans="1:12" ht="21" customHeight="1">
      <c r="C2" s="60" t="s">
        <v>72</v>
      </c>
      <c r="D2" s="60"/>
      <c r="E2" s="60"/>
      <c r="F2" s="60"/>
      <c r="G2" s="60"/>
      <c r="H2" s="60"/>
      <c r="I2" s="33"/>
      <c r="J2" s="33"/>
      <c r="K2" s="33"/>
      <c r="L2" s="33"/>
    </row>
    <row r="4" spans="1:12" ht="21" customHeight="1">
      <c r="H4" s="87" t="s">
        <v>87</v>
      </c>
      <c r="I4" s="87"/>
      <c r="J4" s="87" t="s">
        <v>88</v>
      </c>
    </row>
    <row r="5" spans="1:12" ht="21" customHeight="1">
      <c r="H5" s="88"/>
      <c r="I5" s="88"/>
      <c r="J5" s="88"/>
    </row>
    <row r="6" spans="1:12" ht="21" customHeight="1">
      <c r="A6" s="64" t="s">
        <v>44</v>
      </c>
      <c r="B6" s="61" t="s">
        <v>0</v>
      </c>
      <c r="C6" s="62" t="s">
        <v>11</v>
      </c>
      <c r="D6" s="62"/>
      <c r="E6" s="62"/>
      <c r="F6" s="63" t="s">
        <v>10</v>
      </c>
      <c r="G6" s="63"/>
      <c r="H6" s="63"/>
      <c r="I6" s="63"/>
      <c r="J6" s="61" t="s">
        <v>6</v>
      </c>
    </row>
    <row r="7" spans="1:12" ht="21" customHeight="1">
      <c r="A7" s="64"/>
      <c r="B7" s="61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61"/>
    </row>
    <row r="8" spans="1:12" ht="21" customHeight="1">
      <c r="A8" s="66">
        <v>1</v>
      </c>
      <c r="B8" s="65" t="s">
        <v>2</v>
      </c>
      <c r="C8" s="67">
        <v>0</v>
      </c>
      <c r="D8" s="68"/>
      <c r="E8" s="67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92" t="s">
        <v>71</v>
      </c>
    </row>
    <row r="9" spans="1:12" ht="21" customHeight="1">
      <c r="A9" s="66"/>
      <c r="B9" s="65"/>
      <c r="C9" s="67"/>
      <c r="D9" s="68"/>
      <c r="E9" s="67"/>
      <c r="F9" s="31">
        <v>0</v>
      </c>
      <c r="G9" s="31">
        <v>0</v>
      </c>
      <c r="H9" s="31">
        <f t="shared" si="0"/>
        <v>0</v>
      </c>
      <c r="I9" s="2"/>
      <c r="J9" s="82"/>
    </row>
    <row r="10" spans="1:12" ht="21" customHeight="1">
      <c r="A10" s="66"/>
      <c r="B10" s="65"/>
      <c r="C10" s="67"/>
      <c r="D10" s="68"/>
      <c r="E10" s="67"/>
      <c r="F10" s="31">
        <v>0</v>
      </c>
      <c r="G10" s="31">
        <v>0</v>
      </c>
      <c r="H10" s="31">
        <f t="shared" si="0"/>
        <v>0</v>
      </c>
      <c r="I10" s="2"/>
      <c r="J10" s="82"/>
    </row>
    <row r="11" spans="1:12" ht="21" customHeight="1">
      <c r="A11" s="66"/>
      <c r="B11" s="65"/>
      <c r="C11" s="67"/>
      <c r="D11" s="68"/>
      <c r="E11" s="67"/>
      <c r="F11" s="31">
        <v>0</v>
      </c>
      <c r="G11" s="31">
        <v>0</v>
      </c>
      <c r="H11" s="31">
        <f t="shared" si="0"/>
        <v>0</v>
      </c>
      <c r="I11" s="2"/>
      <c r="J11" s="82"/>
    </row>
    <row r="12" spans="1:12" ht="21" customHeight="1">
      <c r="A12" s="66"/>
      <c r="B12" s="65"/>
      <c r="C12" s="67"/>
      <c r="D12" s="68"/>
      <c r="E12" s="67"/>
      <c r="F12" s="31">
        <v>0</v>
      </c>
      <c r="G12" s="31">
        <v>0</v>
      </c>
      <c r="H12" s="31">
        <f t="shared" si="0"/>
        <v>0</v>
      </c>
      <c r="I12" s="2"/>
      <c r="J12" s="82"/>
    </row>
    <row r="13" spans="1:12" s="26" customFormat="1" ht="21" customHeight="1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83"/>
    </row>
    <row r="14" spans="1:12" ht="21" customHeight="1">
      <c r="A14" s="71">
        <v>2</v>
      </c>
      <c r="B14" s="69" t="s">
        <v>47</v>
      </c>
      <c r="C14" s="79">
        <v>0</v>
      </c>
      <c r="D14" s="71"/>
      <c r="E14" s="79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81" t="s">
        <v>63</v>
      </c>
    </row>
    <row r="15" spans="1:12" ht="21" customHeight="1">
      <c r="A15" s="72"/>
      <c r="B15" s="70"/>
      <c r="C15" s="80"/>
      <c r="D15" s="72"/>
      <c r="E15" s="80"/>
      <c r="F15" s="31">
        <v>0</v>
      </c>
      <c r="G15" s="31">
        <v>0</v>
      </c>
      <c r="H15" s="31">
        <f t="shared" ref="H15" si="3">F15+G15</f>
        <v>0</v>
      </c>
      <c r="I15" s="2"/>
      <c r="J15" s="82"/>
    </row>
    <row r="16" spans="1:12" s="26" customFormat="1" ht="21" customHeight="1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83"/>
    </row>
    <row r="17" spans="1:10" ht="21" customHeight="1">
      <c r="A17" s="66">
        <v>3</v>
      </c>
      <c r="B17" s="65" t="s">
        <v>49</v>
      </c>
      <c r="C17" s="67">
        <v>0</v>
      </c>
      <c r="D17" s="68"/>
      <c r="E17" s="67">
        <f t="shared" si="2"/>
        <v>0</v>
      </c>
      <c r="F17" s="31"/>
      <c r="G17" s="31">
        <v>0</v>
      </c>
      <c r="H17" s="31">
        <f t="shared" si="0"/>
        <v>0</v>
      </c>
      <c r="I17" s="2"/>
      <c r="J17" s="84" t="s">
        <v>64</v>
      </c>
    </row>
    <row r="18" spans="1:10" ht="21" customHeight="1">
      <c r="A18" s="66"/>
      <c r="B18" s="65"/>
      <c r="C18" s="67"/>
      <c r="D18" s="68"/>
      <c r="E18" s="67"/>
      <c r="F18" s="31">
        <v>0</v>
      </c>
      <c r="G18" s="31">
        <v>0</v>
      </c>
      <c r="H18" s="31">
        <f t="shared" si="0"/>
        <v>0</v>
      </c>
      <c r="I18" s="2"/>
      <c r="J18" s="85"/>
    </row>
    <row r="19" spans="1:10" ht="21" customHeight="1">
      <c r="A19" s="66"/>
      <c r="B19" s="65"/>
      <c r="C19" s="67"/>
      <c r="D19" s="68"/>
      <c r="E19" s="67"/>
      <c r="F19" s="31">
        <v>0</v>
      </c>
      <c r="G19" s="31">
        <v>0</v>
      </c>
      <c r="H19" s="31">
        <f t="shared" si="0"/>
        <v>0</v>
      </c>
      <c r="I19" s="2"/>
      <c r="J19" s="85"/>
    </row>
    <row r="20" spans="1:10" ht="21" customHeight="1">
      <c r="A20" s="66"/>
      <c r="B20" s="65"/>
      <c r="C20" s="67"/>
      <c r="D20" s="68"/>
      <c r="E20" s="67"/>
      <c r="F20" s="31">
        <v>0</v>
      </c>
      <c r="G20" s="31">
        <v>0</v>
      </c>
      <c r="H20" s="31">
        <f t="shared" si="0"/>
        <v>0</v>
      </c>
      <c r="I20" s="2"/>
      <c r="J20" s="85"/>
    </row>
    <row r="21" spans="1:10" s="26" customFormat="1" ht="21" customHeight="1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86"/>
    </row>
    <row r="22" spans="1:10" ht="21" customHeight="1">
      <c r="A22" s="66">
        <v>4</v>
      </c>
      <c r="B22" s="65" t="s">
        <v>4</v>
      </c>
      <c r="C22" s="67">
        <v>0</v>
      </c>
      <c r="D22" s="68"/>
      <c r="E22" s="67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84" t="s">
        <v>65</v>
      </c>
    </row>
    <row r="23" spans="1:10" ht="21" customHeight="1">
      <c r="A23" s="66"/>
      <c r="B23" s="65"/>
      <c r="C23" s="67"/>
      <c r="D23" s="68"/>
      <c r="E23" s="67"/>
      <c r="F23" s="31">
        <v>0</v>
      </c>
      <c r="G23" s="31">
        <v>0</v>
      </c>
      <c r="H23" s="31">
        <f t="shared" si="0"/>
        <v>0</v>
      </c>
      <c r="I23" s="2"/>
      <c r="J23" s="85"/>
    </row>
    <row r="24" spans="1:10" s="26" customFormat="1" ht="21" customHeight="1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86"/>
    </row>
    <row r="25" spans="1:10" ht="21" customHeight="1">
      <c r="A25" s="71">
        <v>5</v>
      </c>
      <c r="B25" s="69" t="s">
        <v>52</v>
      </c>
      <c r="C25" s="79">
        <v>0</v>
      </c>
      <c r="D25" s="71"/>
      <c r="E25" s="79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81" t="s">
        <v>66</v>
      </c>
    </row>
    <row r="26" spans="1:10" ht="21" customHeight="1">
      <c r="A26" s="72"/>
      <c r="B26" s="70"/>
      <c r="C26" s="80"/>
      <c r="D26" s="72"/>
      <c r="E26" s="80"/>
      <c r="F26" s="31">
        <v>0</v>
      </c>
      <c r="G26" s="31">
        <v>0</v>
      </c>
      <c r="H26" s="31">
        <f t="shared" ref="H26" si="8">F26+G26</f>
        <v>0</v>
      </c>
      <c r="I26" s="2"/>
      <c r="J26" s="82"/>
    </row>
    <row r="27" spans="1:10" s="26" customFormat="1" ht="21" customHeight="1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83"/>
    </row>
    <row r="28" spans="1:10" ht="21" customHeight="1">
      <c r="A28" s="66">
        <v>6</v>
      </c>
      <c r="B28" s="65" t="s">
        <v>53</v>
      </c>
      <c r="C28" s="67">
        <v>0</v>
      </c>
      <c r="D28" s="68"/>
      <c r="E28" s="67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81" t="s">
        <v>67</v>
      </c>
    </row>
    <row r="29" spans="1:10" ht="21" customHeight="1">
      <c r="A29" s="66"/>
      <c r="B29" s="65"/>
      <c r="C29" s="67"/>
      <c r="D29" s="68"/>
      <c r="E29" s="67"/>
      <c r="F29" s="31">
        <v>0</v>
      </c>
      <c r="G29" s="31">
        <v>0</v>
      </c>
      <c r="H29" s="31">
        <f t="shared" si="0"/>
        <v>0</v>
      </c>
      <c r="I29" s="2"/>
      <c r="J29" s="85"/>
    </row>
    <row r="30" spans="1:10" ht="21" customHeight="1">
      <c r="A30" s="66"/>
      <c r="B30" s="65"/>
      <c r="C30" s="67"/>
      <c r="D30" s="68"/>
      <c r="E30" s="67"/>
      <c r="F30" s="31">
        <v>0</v>
      </c>
      <c r="G30" s="31">
        <v>0</v>
      </c>
      <c r="H30" s="31">
        <f t="shared" si="0"/>
        <v>0</v>
      </c>
      <c r="I30" s="2"/>
      <c r="J30" s="85"/>
    </row>
    <row r="31" spans="1:10" ht="21" customHeight="1">
      <c r="A31" s="66"/>
      <c r="B31" s="65"/>
      <c r="C31" s="67"/>
      <c r="D31" s="68"/>
      <c r="E31" s="67"/>
      <c r="F31" s="31">
        <v>0</v>
      </c>
      <c r="G31" s="31">
        <v>0</v>
      </c>
      <c r="H31" s="31">
        <f t="shared" si="0"/>
        <v>0</v>
      </c>
      <c r="I31" s="2"/>
      <c r="J31" s="85"/>
    </row>
    <row r="32" spans="1:10" s="26" customFormat="1" ht="21" customHeight="1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86"/>
    </row>
    <row r="33" spans="1:10" ht="21" customHeight="1">
      <c r="A33" s="66">
        <v>7</v>
      </c>
      <c r="B33" s="65" t="s">
        <v>54</v>
      </c>
      <c r="C33" s="67">
        <v>0</v>
      </c>
      <c r="D33" s="68"/>
      <c r="E33" s="67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89"/>
    </row>
    <row r="34" spans="1:10" ht="21" customHeight="1">
      <c r="A34" s="66"/>
      <c r="B34" s="65"/>
      <c r="C34" s="67"/>
      <c r="D34" s="68"/>
      <c r="E34" s="67"/>
      <c r="F34" s="31">
        <v>0</v>
      </c>
      <c r="G34" s="31">
        <v>0</v>
      </c>
      <c r="H34" s="31">
        <f t="shared" si="0"/>
        <v>0</v>
      </c>
      <c r="I34" s="2"/>
      <c r="J34" s="90"/>
    </row>
    <row r="35" spans="1:10" ht="21" customHeight="1">
      <c r="A35" s="66"/>
      <c r="B35" s="65"/>
      <c r="C35" s="67"/>
      <c r="D35" s="68"/>
      <c r="E35" s="67"/>
      <c r="F35" s="31">
        <v>0</v>
      </c>
      <c r="G35" s="31">
        <v>0</v>
      </c>
      <c r="H35" s="31">
        <f t="shared" si="0"/>
        <v>0</v>
      </c>
      <c r="I35" s="2"/>
      <c r="J35" s="90"/>
    </row>
    <row r="36" spans="1:10" ht="21" customHeight="1">
      <c r="A36" s="66"/>
      <c r="B36" s="65"/>
      <c r="C36" s="67"/>
      <c r="D36" s="68"/>
      <c r="E36" s="67"/>
      <c r="F36" s="31">
        <v>0</v>
      </c>
      <c r="G36" s="31">
        <v>0</v>
      </c>
      <c r="H36" s="31">
        <f t="shared" si="0"/>
        <v>0</v>
      </c>
      <c r="I36" s="2"/>
      <c r="J36" s="90"/>
    </row>
    <row r="37" spans="1:10" s="26" customFormat="1" ht="21" customHeight="1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91"/>
    </row>
    <row r="38" spans="1:10" ht="21" customHeight="1">
      <c r="A38" s="66">
        <v>8</v>
      </c>
      <c r="B38" s="65" t="s">
        <v>3</v>
      </c>
      <c r="C38" s="67">
        <v>0</v>
      </c>
      <c r="D38" s="68"/>
      <c r="E38" s="67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84" t="s">
        <v>68</v>
      </c>
    </row>
    <row r="39" spans="1:10" ht="21" customHeight="1">
      <c r="A39" s="66"/>
      <c r="B39" s="65"/>
      <c r="C39" s="67"/>
      <c r="D39" s="68"/>
      <c r="E39" s="67"/>
      <c r="F39" s="31">
        <v>0</v>
      </c>
      <c r="G39" s="31">
        <v>0</v>
      </c>
      <c r="H39" s="31">
        <f t="shared" si="0"/>
        <v>0</v>
      </c>
      <c r="I39" s="2"/>
      <c r="J39" s="85"/>
    </row>
    <row r="40" spans="1:10" s="26" customFormat="1" ht="21" customHeight="1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86"/>
    </row>
    <row r="41" spans="1:10" ht="21" customHeight="1">
      <c r="A41" s="66">
        <v>9</v>
      </c>
      <c r="B41" s="65" t="s">
        <v>56</v>
      </c>
      <c r="C41" s="67">
        <v>0</v>
      </c>
      <c r="D41" s="68"/>
      <c r="E41" s="67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81" t="s">
        <v>69</v>
      </c>
    </row>
    <row r="42" spans="1:10" ht="21" customHeight="1">
      <c r="A42" s="66"/>
      <c r="B42" s="65"/>
      <c r="C42" s="67"/>
      <c r="D42" s="68"/>
      <c r="E42" s="67"/>
      <c r="F42" s="31">
        <v>0</v>
      </c>
      <c r="G42" s="31">
        <v>0</v>
      </c>
      <c r="H42" s="31">
        <f t="shared" si="0"/>
        <v>0</v>
      </c>
      <c r="I42" s="2"/>
      <c r="J42" s="82"/>
    </row>
    <row r="43" spans="1:10" ht="21" customHeight="1">
      <c r="A43" s="66"/>
      <c r="B43" s="65"/>
      <c r="C43" s="67"/>
      <c r="D43" s="68"/>
      <c r="E43" s="67"/>
      <c r="F43" s="31">
        <v>0</v>
      </c>
      <c r="G43" s="31">
        <v>0</v>
      </c>
      <c r="H43" s="31">
        <f t="shared" si="0"/>
        <v>0</v>
      </c>
      <c r="I43" s="2"/>
      <c r="J43" s="82"/>
    </row>
    <row r="44" spans="1:10" s="26" customFormat="1" ht="21" customHeight="1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83"/>
    </row>
    <row r="45" spans="1:10" ht="21" customHeight="1">
      <c r="A45" s="71">
        <v>10</v>
      </c>
      <c r="B45" s="65" t="s">
        <v>5</v>
      </c>
      <c r="C45" s="67">
        <v>0</v>
      </c>
      <c r="D45" s="68"/>
      <c r="E45" s="67">
        <f t="shared" si="2"/>
        <v>0</v>
      </c>
      <c r="F45" s="51"/>
      <c r="G45" s="31">
        <v>0</v>
      </c>
      <c r="H45" s="31">
        <f t="shared" si="0"/>
        <v>0</v>
      </c>
      <c r="I45" s="16"/>
      <c r="J45" s="89"/>
    </row>
    <row r="46" spans="1:10" ht="21" customHeight="1">
      <c r="A46" s="78"/>
      <c r="B46" s="65"/>
      <c r="C46" s="67"/>
      <c r="D46" s="68"/>
      <c r="E46" s="67"/>
      <c r="F46" s="51"/>
      <c r="G46" s="31">
        <v>0</v>
      </c>
      <c r="H46" s="31">
        <f t="shared" ref="H46:H51" si="19">F46+G46</f>
        <v>0</v>
      </c>
      <c r="I46" s="16"/>
      <c r="J46" s="90"/>
    </row>
    <row r="47" spans="1:10" ht="21" customHeight="1">
      <c r="A47" s="78"/>
      <c r="B47" s="65"/>
      <c r="C47" s="67"/>
      <c r="D47" s="68"/>
      <c r="E47" s="67"/>
      <c r="F47" s="51"/>
      <c r="G47" s="31">
        <v>0</v>
      </c>
      <c r="H47" s="31">
        <f t="shared" si="19"/>
        <v>0</v>
      </c>
      <c r="I47" s="16"/>
      <c r="J47" s="90"/>
    </row>
    <row r="48" spans="1:10" ht="21" customHeight="1">
      <c r="A48" s="78"/>
      <c r="B48" s="65"/>
      <c r="C48" s="67"/>
      <c r="D48" s="68"/>
      <c r="E48" s="67"/>
      <c r="F48" s="31">
        <v>0</v>
      </c>
      <c r="G48" s="31">
        <v>0</v>
      </c>
      <c r="H48" s="31">
        <f t="shared" si="19"/>
        <v>0</v>
      </c>
      <c r="I48" s="2"/>
      <c r="J48" s="90"/>
    </row>
    <row r="49" spans="1:10" ht="21" customHeight="1">
      <c r="A49" s="78"/>
      <c r="B49" s="65"/>
      <c r="C49" s="67"/>
      <c r="D49" s="68"/>
      <c r="E49" s="67"/>
      <c r="F49" s="31">
        <v>0</v>
      </c>
      <c r="G49" s="31">
        <v>0</v>
      </c>
      <c r="H49" s="31">
        <f t="shared" si="19"/>
        <v>0</v>
      </c>
      <c r="I49" s="2"/>
      <c r="J49" s="90"/>
    </row>
    <row r="50" spans="1:10" ht="21" customHeight="1">
      <c r="A50" s="78"/>
      <c r="B50" s="65"/>
      <c r="C50" s="67"/>
      <c r="D50" s="68"/>
      <c r="E50" s="67"/>
      <c r="F50" s="31">
        <v>0</v>
      </c>
      <c r="G50" s="31">
        <v>0</v>
      </c>
      <c r="H50" s="31">
        <f t="shared" si="19"/>
        <v>0</v>
      </c>
      <c r="I50" s="2"/>
      <c r="J50" s="90"/>
    </row>
    <row r="51" spans="1:10" ht="21" customHeight="1">
      <c r="A51" s="72"/>
      <c r="B51" s="65"/>
      <c r="C51" s="67"/>
      <c r="D51" s="68"/>
      <c r="E51" s="67"/>
      <c r="F51" s="31">
        <v>0</v>
      </c>
      <c r="G51" s="31">
        <v>0</v>
      </c>
      <c r="H51" s="31">
        <f t="shared" si="19"/>
        <v>0</v>
      </c>
      <c r="I51" s="2"/>
      <c r="J51" s="90"/>
    </row>
    <row r="52" spans="1:10" s="26" customFormat="1" ht="21" customHeight="1">
      <c r="A52" s="29"/>
      <c r="B52" s="25" t="s">
        <v>61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91"/>
    </row>
    <row r="53" spans="1:10" ht="21" customHeight="1">
      <c r="A53" s="29"/>
      <c r="B53" s="25" t="s">
        <v>62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0</v>
      </c>
      <c r="G53" s="32">
        <f t="shared" si="22"/>
        <v>0</v>
      </c>
      <c r="H53" s="32">
        <f t="shared" si="22"/>
        <v>0</v>
      </c>
      <c r="I53" s="30"/>
      <c r="J53" s="34"/>
    </row>
    <row r="57" spans="1:10" ht="21" customHeight="1">
      <c r="A57" s="75" t="s">
        <v>12</v>
      </c>
      <c r="B57" s="76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27" t="s">
        <v>14</v>
      </c>
    </row>
    <row r="58" spans="1:10" ht="21" customHeight="1">
      <c r="A58" s="77">
        <f>E53</f>
        <v>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28">
        <f>A58-C58</f>
        <v>0</v>
      </c>
    </row>
    <row r="60" spans="1:10" ht="21" customHeight="1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0"/>
  <sheetViews>
    <sheetView tabSelected="1" view="pageBreakPreview" topLeftCell="A14" zoomScaleSheetLayoutView="100" workbookViewId="0">
      <selection activeCell="K59" sqref="K59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6" customWidth="1"/>
    <col min="13" max="13" width="0" hidden="1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">
      <c r="B3" s="60" t="s">
        <v>70</v>
      </c>
      <c r="C3" s="60"/>
      <c r="D3" s="60"/>
      <c r="E3" s="60"/>
      <c r="F3" s="60"/>
      <c r="G3" s="60"/>
      <c r="H3" s="60"/>
      <c r="I3" s="60"/>
      <c r="J3" s="60"/>
      <c r="K3" s="60"/>
    </row>
    <row r="4" spans="2:11" ht="20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" customHeight="1">
      <c r="B5" s="7"/>
      <c r="C5" s="8"/>
      <c r="D5" s="40" t="s">
        <v>19</v>
      </c>
      <c r="E5" s="40"/>
      <c r="F5" s="116" t="s">
        <v>99</v>
      </c>
      <c r="G5" s="116"/>
      <c r="H5" s="40" t="s">
        <v>20</v>
      </c>
      <c r="I5" s="8"/>
      <c r="J5" s="116"/>
      <c r="K5" s="117"/>
    </row>
    <row r="6" spans="2:11" ht="20" customHeight="1">
      <c r="B6" s="9"/>
      <c r="C6" s="10"/>
      <c r="D6" s="11" t="s">
        <v>21</v>
      </c>
      <c r="E6" s="11"/>
      <c r="F6" s="95" t="s">
        <v>86</v>
      </c>
      <c r="G6" s="95"/>
      <c r="H6" s="11" t="s">
        <v>22</v>
      </c>
      <c r="I6" s="10"/>
      <c r="J6" s="95" t="s">
        <v>89</v>
      </c>
      <c r="K6" s="97"/>
    </row>
    <row r="7" spans="2:11" ht="20" customHeight="1">
      <c r="B7" s="9"/>
      <c r="C7" s="10"/>
      <c r="D7" s="11" t="s">
        <v>23</v>
      </c>
      <c r="E7" s="11"/>
      <c r="F7" s="95" t="s">
        <v>90</v>
      </c>
      <c r="G7" s="95"/>
      <c r="H7" s="11" t="s">
        <v>24</v>
      </c>
      <c r="I7" s="12"/>
      <c r="J7" s="96">
        <v>44095</v>
      </c>
      <c r="K7" s="97"/>
    </row>
    <row r="8" spans="2:11" ht="20" customHeight="1">
      <c r="B8" s="13"/>
      <c r="C8" s="14"/>
      <c r="D8" s="41"/>
      <c r="E8" s="41"/>
      <c r="F8" s="43"/>
      <c r="G8" s="43"/>
      <c r="H8" s="41" t="s">
        <v>77</v>
      </c>
      <c r="I8" s="42"/>
      <c r="J8" s="93" t="s">
        <v>93</v>
      </c>
      <c r="K8" s="94"/>
    </row>
    <row r="9" spans="2:11" ht="20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" customHeight="1">
      <c r="B10" s="123" t="s">
        <v>25</v>
      </c>
      <c r="C10" s="124"/>
      <c r="D10" s="44" t="s">
        <v>26</v>
      </c>
      <c r="E10" s="98" t="s">
        <v>27</v>
      </c>
      <c r="F10" s="100"/>
      <c r="G10" s="47" t="s">
        <v>28</v>
      </c>
      <c r="H10" s="45" t="s">
        <v>29</v>
      </c>
      <c r="I10" s="98" t="s">
        <v>30</v>
      </c>
      <c r="J10" s="100"/>
      <c r="K10" s="47" t="s">
        <v>31</v>
      </c>
    </row>
    <row r="11" spans="2:11" ht="20" customHeight="1">
      <c r="B11" s="120">
        <v>1</v>
      </c>
      <c r="C11" s="122"/>
      <c r="D11" s="128" t="s">
        <v>32</v>
      </c>
      <c r="E11" s="120" t="s">
        <v>33</v>
      </c>
      <c r="F11" s="122"/>
      <c r="G11" s="46"/>
      <c r="H11" s="46"/>
      <c r="I11" s="106"/>
      <c r="J11" s="107"/>
      <c r="K11" s="16"/>
    </row>
    <row r="12" spans="2:11" ht="20" customHeight="1">
      <c r="B12" s="52"/>
      <c r="C12" s="53"/>
      <c r="D12" s="129"/>
      <c r="E12" s="139" t="s">
        <v>34</v>
      </c>
      <c r="F12" s="131"/>
      <c r="G12" s="56">
        <v>113.22</v>
      </c>
      <c r="H12" s="56">
        <v>113.22</v>
      </c>
      <c r="I12" s="54"/>
      <c r="J12" s="55"/>
      <c r="K12" s="16" t="s">
        <v>101</v>
      </c>
    </row>
    <row r="13" spans="2:11" ht="20" customHeight="1">
      <c r="B13" s="52"/>
      <c r="C13" s="53"/>
      <c r="D13" s="129"/>
      <c r="E13" s="140"/>
      <c r="F13" s="141"/>
      <c r="G13" s="56">
        <v>15.47</v>
      </c>
      <c r="H13" s="56">
        <v>15.47</v>
      </c>
      <c r="I13" s="54"/>
      <c r="J13" s="55"/>
      <c r="K13" s="16" t="s">
        <v>102</v>
      </c>
    </row>
    <row r="14" spans="2:11" ht="20" customHeight="1">
      <c r="B14" s="52"/>
      <c r="C14" s="53"/>
      <c r="D14" s="129"/>
      <c r="E14" s="140"/>
      <c r="F14" s="141"/>
      <c r="G14" s="56">
        <v>96.24</v>
      </c>
      <c r="H14" s="56">
        <v>96.24</v>
      </c>
      <c r="I14" s="54"/>
      <c r="J14" s="55"/>
      <c r="K14" s="16" t="s">
        <v>103</v>
      </c>
    </row>
    <row r="15" spans="2:11" ht="20" customHeight="1">
      <c r="B15" s="52"/>
      <c r="C15" s="53"/>
      <c r="D15" s="129"/>
      <c r="E15" s="140"/>
      <c r="F15" s="141"/>
      <c r="G15" s="56">
        <v>164.76</v>
      </c>
      <c r="H15" s="56">
        <v>164.76</v>
      </c>
      <c r="I15" s="54"/>
      <c r="J15" s="55"/>
      <c r="K15" s="16" t="s">
        <v>104</v>
      </c>
    </row>
    <row r="16" spans="2:11" ht="20" customHeight="1">
      <c r="B16" s="52"/>
      <c r="C16" s="53"/>
      <c r="D16" s="129"/>
      <c r="E16" s="140"/>
      <c r="F16" s="141"/>
      <c r="G16" s="56">
        <v>50.94</v>
      </c>
      <c r="H16" s="56">
        <v>50.94</v>
      </c>
      <c r="I16" s="54"/>
      <c r="J16" s="55"/>
      <c r="K16" s="16" t="s">
        <v>109</v>
      </c>
    </row>
    <row r="17" spans="2:11" ht="20" customHeight="1">
      <c r="B17" s="52"/>
      <c r="C17" s="53"/>
      <c r="D17" s="129"/>
      <c r="E17" s="140"/>
      <c r="F17" s="141"/>
      <c r="G17" s="56">
        <v>77.31</v>
      </c>
      <c r="H17" s="56">
        <v>77.31</v>
      </c>
      <c r="I17" s="54"/>
      <c r="J17" s="55"/>
      <c r="K17" s="16" t="s">
        <v>105</v>
      </c>
    </row>
    <row r="18" spans="2:11" ht="20" customHeight="1">
      <c r="B18" s="48"/>
      <c r="C18" s="49"/>
      <c r="D18" s="129"/>
      <c r="E18" s="140"/>
      <c r="F18" s="141"/>
      <c r="G18" s="50">
        <v>82.88</v>
      </c>
      <c r="H18" s="56">
        <v>82.88</v>
      </c>
      <c r="I18" s="106"/>
      <c r="J18" s="107"/>
      <c r="K18" s="16" t="s">
        <v>106</v>
      </c>
    </row>
    <row r="19" spans="2:11" ht="20" customHeight="1">
      <c r="B19" s="52"/>
      <c r="C19" s="53"/>
      <c r="D19" s="129"/>
      <c r="E19" s="140"/>
      <c r="F19" s="141"/>
      <c r="G19" s="56">
        <v>67</v>
      </c>
      <c r="H19" s="56">
        <v>0</v>
      </c>
      <c r="I19" s="106">
        <v>67</v>
      </c>
      <c r="J19" s="107"/>
      <c r="K19" s="16" t="s">
        <v>115</v>
      </c>
    </row>
    <row r="20" spans="2:11" ht="20" customHeight="1">
      <c r="B20" s="52"/>
      <c r="C20" s="53"/>
      <c r="D20" s="129"/>
      <c r="E20" s="140"/>
      <c r="F20" s="141"/>
      <c r="G20" s="56">
        <v>42.87</v>
      </c>
      <c r="H20" s="59">
        <v>42.87</v>
      </c>
      <c r="I20" s="54"/>
      <c r="J20" s="55"/>
      <c r="K20" s="16" t="s">
        <v>107</v>
      </c>
    </row>
    <row r="21" spans="2:11" ht="20" customHeight="1">
      <c r="B21" s="52"/>
      <c r="C21" s="53"/>
      <c r="D21" s="129"/>
      <c r="E21" s="140"/>
      <c r="F21" s="141"/>
      <c r="G21" s="56">
        <v>63</v>
      </c>
      <c r="H21" s="56">
        <v>63</v>
      </c>
      <c r="I21" s="54"/>
      <c r="J21" s="55"/>
      <c r="K21" s="16" t="s">
        <v>108</v>
      </c>
    </row>
    <row r="22" spans="2:11" ht="20" customHeight="1">
      <c r="B22" s="52"/>
      <c r="C22" s="53"/>
      <c r="D22" s="129"/>
      <c r="E22" s="140"/>
      <c r="F22" s="141"/>
      <c r="G22" s="56">
        <v>66.17</v>
      </c>
      <c r="H22" s="56">
        <v>66.17</v>
      </c>
      <c r="I22" s="54"/>
      <c r="J22" s="55"/>
      <c r="K22" s="16" t="s">
        <v>110</v>
      </c>
    </row>
    <row r="23" spans="2:11" ht="20" customHeight="1">
      <c r="B23" s="52"/>
      <c r="C23" s="53"/>
      <c r="D23" s="129"/>
      <c r="E23" s="140"/>
      <c r="F23" s="141"/>
      <c r="G23" s="56">
        <v>53.33</v>
      </c>
      <c r="H23" s="56">
        <v>53.33</v>
      </c>
      <c r="I23" s="54"/>
      <c r="J23" s="55"/>
      <c r="K23" s="16" t="s">
        <v>111</v>
      </c>
    </row>
    <row r="24" spans="2:11" ht="20" customHeight="1">
      <c r="B24" s="52"/>
      <c r="C24" s="53"/>
      <c r="D24" s="129"/>
      <c r="E24" s="140"/>
      <c r="F24" s="141"/>
      <c r="G24" s="56">
        <v>58.88</v>
      </c>
      <c r="H24" s="56">
        <v>58.88</v>
      </c>
      <c r="I24" s="54"/>
      <c r="J24" s="55"/>
      <c r="K24" s="16" t="s">
        <v>112</v>
      </c>
    </row>
    <row r="25" spans="2:11" ht="20" customHeight="1">
      <c r="B25" s="52"/>
      <c r="C25" s="53"/>
      <c r="D25" s="129"/>
      <c r="E25" s="140"/>
      <c r="F25" s="141"/>
      <c r="G25" s="56">
        <v>53.05</v>
      </c>
      <c r="H25" s="56">
        <v>53.05</v>
      </c>
      <c r="I25" s="54"/>
      <c r="J25" s="55"/>
      <c r="K25" s="16" t="s">
        <v>112</v>
      </c>
    </row>
    <row r="26" spans="2:11" ht="20" customHeight="1">
      <c r="B26" s="52"/>
      <c r="C26" s="53"/>
      <c r="D26" s="129"/>
      <c r="E26" s="140"/>
      <c r="F26" s="141"/>
      <c r="G26" s="56">
        <v>33.31</v>
      </c>
      <c r="H26" s="59">
        <v>33.31</v>
      </c>
      <c r="I26" s="106"/>
      <c r="J26" s="107"/>
      <c r="K26" s="16" t="s">
        <v>113</v>
      </c>
    </row>
    <row r="27" spans="2:11" ht="20" customHeight="1">
      <c r="B27" s="52"/>
      <c r="C27" s="53"/>
      <c r="D27" s="129"/>
      <c r="E27" s="142"/>
      <c r="F27" s="132"/>
      <c r="G27" s="59">
        <v>32.450000000000003</v>
      </c>
      <c r="H27" s="56">
        <v>32.450000000000003</v>
      </c>
      <c r="I27" s="54"/>
      <c r="J27" s="55"/>
      <c r="K27" s="16" t="s">
        <v>114</v>
      </c>
    </row>
    <row r="28" spans="2:11" ht="20" customHeight="1">
      <c r="B28" s="52"/>
      <c r="C28" s="53"/>
      <c r="D28" s="129"/>
      <c r="E28" s="110" t="s">
        <v>35</v>
      </c>
      <c r="F28" s="111"/>
      <c r="G28" s="56">
        <v>315</v>
      </c>
      <c r="H28" s="56">
        <f t="shared" ref="H28:H29" si="0">G28</f>
        <v>315</v>
      </c>
      <c r="I28" s="54"/>
      <c r="J28" s="55"/>
      <c r="K28" s="16" t="s">
        <v>94</v>
      </c>
    </row>
    <row r="29" spans="2:11" ht="20" customHeight="1">
      <c r="B29" s="52"/>
      <c r="C29" s="53"/>
      <c r="D29" s="129"/>
      <c r="E29" s="112"/>
      <c r="F29" s="113"/>
      <c r="G29" s="56">
        <v>142</v>
      </c>
      <c r="H29" s="56">
        <f t="shared" si="0"/>
        <v>142</v>
      </c>
      <c r="I29" s="54"/>
      <c r="J29" s="55"/>
      <c r="K29" s="16" t="s">
        <v>94</v>
      </c>
    </row>
    <row r="30" spans="2:11" ht="20" customHeight="1">
      <c r="B30" s="48"/>
      <c r="C30" s="49"/>
      <c r="D30" s="129"/>
      <c r="E30" s="112"/>
      <c r="F30" s="113"/>
      <c r="G30" s="50">
        <v>274</v>
      </c>
      <c r="H30" s="56">
        <v>274</v>
      </c>
      <c r="I30" s="106"/>
      <c r="J30" s="107"/>
      <c r="K30" s="16" t="s">
        <v>94</v>
      </c>
    </row>
    <row r="31" spans="2:11" ht="20" customHeight="1">
      <c r="B31" s="48"/>
      <c r="C31" s="49"/>
      <c r="D31" s="129"/>
      <c r="E31" s="112"/>
      <c r="F31" s="113"/>
      <c r="G31" s="50">
        <v>403</v>
      </c>
      <c r="H31" s="56">
        <v>403</v>
      </c>
      <c r="I31" s="106"/>
      <c r="J31" s="107"/>
      <c r="K31" s="16" t="s">
        <v>94</v>
      </c>
    </row>
    <row r="32" spans="2:11" ht="20" customHeight="1">
      <c r="B32" s="52"/>
      <c r="C32" s="53"/>
      <c r="D32" s="129"/>
      <c r="E32" s="114"/>
      <c r="F32" s="115"/>
      <c r="G32" s="56">
        <v>75</v>
      </c>
      <c r="H32" s="56">
        <v>75</v>
      </c>
      <c r="I32" s="54"/>
      <c r="J32" s="55"/>
      <c r="K32" s="16" t="s">
        <v>94</v>
      </c>
    </row>
    <row r="33" spans="2:11" ht="20" customHeight="1">
      <c r="B33" s="120">
        <v>5</v>
      </c>
      <c r="C33" s="121"/>
      <c r="D33" s="128" t="s">
        <v>36</v>
      </c>
      <c r="E33" s="130" t="s">
        <v>95</v>
      </c>
      <c r="F33" s="131"/>
      <c r="G33" s="56">
        <v>24</v>
      </c>
      <c r="H33" s="56">
        <v>0</v>
      </c>
      <c r="I33" s="54"/>
      <c r="J33" s="55">
        <v>24</v>
      </c>
      <c r="K33" s="16" t="s">
        <v>96</v>
      </c>
    </row>
    <row r="34" spans="2:11" ht="20" customHeight="1">
      <c r="B34" s="98" t="s">
        <v>37</v>
      </c>
      <c r="C34" s="99"/>
      <c r="D34" s="99"/>
      <c r="E34" s="99"/>
      <c r="F34" s="100"/>
      <c r="G34" s="17">
        <f>SUM(G11:G33)</f>
        <v>2303.88</v>
      </c>
      <c r="H34" s="17">
        <f>H33+H32+H31+H30+H29+H28+H27+H26+H25+H24+H23+H22+H21+H20+H19+H18+H17+H16+H15+H14+H13+H12</f>
        <v>2212.8799999999997</v>
      </c>
      <c r="I34" s="101">
        <f>SUM(I11:J33)</f>
        <v>91</v>
      </c>
      <c r="J34" s="102"/>
      <c r="K34" s="18"/>
    </row>
    <row r="35" spans="2:11" ht="20" customHeight="1">
      <c r="B35" s="15"/>
      <c r="C35" s="15"/>
      <c r="D35" s="15"/>
      <c r="E35" s="15"/>
      <c r="F35" s="15"/>
      <c r="G35" s="15"/>
      <c r="H35" s="15"/>
      <c r="I35" s="15"/>
      <c r="J35" s="19"/>
      <c r="K35" s="15"/>
    </row>
    <row r="36" spans="2:11" ht="20" customHeight="1">
      <c r="B36" s="98" t="s">
        <v>29</v>
      </c>
      <c r="C36" s="99"/>
      <c r="D36" s="99"/>
      <c r="E36" s="99"/>
      <c r="F36" s="100"/>
      <c r="G36" s="118" t="s">
        <v>38</v>
      </c>
      <c r="H36" s="118"/>
      <c r="I36" s="118"/>
      <c r="J36" s="118"/>
      <c r="K36" s="47" t="s">
        <v>39</v>
      </c>
    </row>
    <row r="37" spans="2:11" ht="20" customHeight="1">
      <c r="B37" s="125">
        <f>H34</f>
        <v>2212.8799999999997</v>
      </c>
      <c r="C37" s="126"/>
      <c r="D37" s="126"/>
      <c r="E37" s="126"/>
      <c r="F37" s="127"/>
      <c r="G37" s="119">
        <f>I34</f>
        <v>91</v>
      </c>
      <c r="H37" s="119"/>
      <c r="I37" s="119"/>
      <c r="J37" s="119"/>
      <c r="K37" s="20">
        <f>SUM(B37:J37)</f>
        <v>2303.8799999999997</v>
      </c>
    </row>
    <row r="38" spans="2:11" ht="20" customHeight="1"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2:11" ht="20" customHeight="1">
      <c r="B39" s="15" t="s">
        <v>40</v>
      </c>
      <c r="C39" s="15"/>
      <c r="D39" s="15"/>
      <c r="E39" s="15"/>
      <c r="F39" s="15" t="s">
        <v>41</v>
      </c>
      <c r="G39" s="15" t="s">
        <v>42</v>
      </c>
      <c r="H39" s="15"/>
      <c r="I39" s="15"/>
      <c r="J39" s="15" t="s">
        <v>43</v>
      </c>
      <c r="K39" s="15"/>
    </row>
    <row r="40" spans="2:11" ht="20" customHeight="1"/>
    <row r="41" spans="2:11" ht="20" customHeight="1"/>
    <row r="42" spans="2:11" ht="20" customHeight="1">
      <c r="B42" s="57"/>
      <c r="C42" s="57"/>
      <c r="D42" s="57"/>
      <c r="E42" s="57"/>
      <c r="F42" s="57"/>
      <c r="G42" s="57"/>
      <c r="H42" s="57"/>
      <c r="I42" s="57"/>
      <c r="J42" s="57"/>
      <c r="K42" s="57"/>
    </row>
    <row r="43" spans="2:11" ht="20" customHeight="1"/>
    <row r="44" spans="2:11" ht="20" customHeight="1">
      <c r="B44" s="7"/>
      <c r="C44" s="8"/>
      <c r="D44" s="40" t="s">
        <v>19</v>
      </c>
      <c r="E44" s="40"/>
      <c r="F44" s="116" t="s">
        <v>99</v>
      </c>
      <c r="G44" s="116"/>
      <c r="H44" s="40" t="s">
        <v>20</v>
      </c>
      <c r="I44" s="8"/>
      <c r="J44" s="116" t="s">
        <v>98</v>
      </c>
      <c r="K44" s="117"/>
    </row>
    <row r="45" spans="2:11" ht="20" customHeight="1">
      <c r="B45" s="9"/>
      <c r="C45" s="10"/>
      <c r="D45" s="11" t="s">
        <v>21</v>
      </c>
      <c r="E45" s="11"/>
      <c r="F45" s="95" t="s">
        <v>86</v>
      </c>
      <c r="G45" s="95"/>
      <c r="H45" s="11" t="s">
        <v>85</v>
      </c>
      <c r="I45" s="10"/>
      <c r="J45" s="95" t="s">
        <v>98</v>
      </c>
      <c r="K45" s="97"/>
    </row>
    <row r="46" spans="2:11" ht="20" customHeight="1">
      <c r="B46" s="9"/>
      <c r="C46" s="10"/>
      <c r="D46" s="11" t="s">
        <v>23</v>
      </c>
      <c r="E46" s="11"/>
      <c r="F46" s="95" t="s">
        <v>100</v>
      </c>
      <c r="G46" s="95"/>
      <c r="H46" s="11" t="s">
        <v>24</v>
      </c>
      <c r="I46" s="12"/>
      <c r="J46" s="96">
        <v>44095</v>
      </c>
      <c r="K46" s="133"/>
    </row>
    <row r="47" spans="2:11" ht="20" customHeight="1">
      <c r="B47" s="13"/>
      <c r="C47" s="14"/>
      <c r="D47" s="41"/>
      <c r="E47" s="41"/>
      <c r="F47" s="58"/>
      <c r="G47" s="58"/>
      <c r="H47" s="41" t="s">
        <v>77</v>
      </c>
      <c r="I47" s="42"/>
      <c r="J47" s="93"/>
      <c r="K47" s="94"/>
    </row>
    <row r="48" spans="2:11" ht="20" customHeight="1"/>
    <row r="49" spans="1:11" ht="20" customHeight="1">
      <c r="B49" s="120"/>
      <c r="C49" s="122"/>
      <c r="D49" s="38" t="s">
        <v>83</v>
      </c>
      <c r="E49" s="120" t="s">
        <v>84</v>
      </c>
      <c r="F49" s="122"/>
      <c r="G49" s="59" t="s">
        <v>82</v>
      </c>
      <c r="H49" s="59" t="s">
        <v>80</v>
      </c>
      <c r="I49" s="106" t="s">
        <v>81</v>
      </c>
      <c r="J49" s="107"/>
      <c r="K49" s="39" t="s">
        <v>79</v>
      </c>
    </row>
    <row r="50" spans="1:11" ht="31" customHeight="1">
      <c r="B50" s="110">
        <v>1</v>
      </c>
      <c r="C50" s="111"/>
      <c r="D50" s="108" t="s">
        <v>86</v>
      </c>
      <c r="E50" s="136" t="s">
        <v>92</v>
      </c>
      <c r="F50" s="137"/>
      <c r="G50" s="59">
        <v>100</v>
      </c>
      <c r="H50" s="59">
        <v>5</v>
      </c>
      <c r="I50" s="106">
        <f t="shared" ref="I50" si="1">G50*H50</f>
        <v>500</v>
      </c>
      <c r="J50" s="107"/>
      <c r="K50" s="103" t="s">
        <v>97</v>
      </c>
    </row>
    <row r="51" spans="1:11" ht="20" customHeight="1">
      <c r="A51" s="57" t="s">
        <v>78</v>
      </c>
      <c r="B51" s="112"/>
      <c r="C51" s="113"/>
      <c r="D51" s="109"/>
      <c r="E51" s="134" t="s">
        <v>91</v>
      </c>
      <c r="F51" s="135"/>
      <c r="G51" s="59">
        <v>200</v>
      </c>
      <c r="H51" s="59">
        <v>2</v>
      </c>
      <c r="I51" s="106">
        <f t="shared" ref="I51:I52" si="2">G51*H51</f>
        <v>400</v>
      </c>
      <c r="J51" s="107"/>
      <c r="K51" s="104"/>
    </row>
    <row r="52" spans="1:11" ht="20" customHeight="1">
      <c r="B52" s="114"/>
      <c r="C52" s="115"/>
      <c r="D52" s="138"/>
      <c r="E52" s="134"/>
      <c r="F52" s="135"/>
      <c r="G52" s="59"/>
      <c r="H52" s="59"/>
      <c r="I52" s="106">
        <f t="shared" si="2"/>
        <v>0</v>
      </c>
      <c r="J52" s="107"/>
      <c r="K52" s="105"/>
    </row>
    <row r="53" spans="1:11" ht="20" customHeight="1">
      <c r="B53" s="98" t="s">
        <v>37</v>
      </c>
      <c r="C53" s="99"/>
      <c r="D53" s="99"/>
      <c r="E53" s="99"/>
      <c r="F53" s="100"/>
      <c r="G53" s="17"/>
      <c r="H53" s="17">
        <f>SUM(H35:H52)</f>
        <v>7</v>
      </c>
      <c r="I53" s="101">
        <f>SUM(I50:J52)*2</f>
        <v>1800</v>
      </c>
      <c r="J53" s="102"/>
      <c r="K53" s="18"/>
    </row>
    <row r="54" spans="1:11" ht="20" customHeight="1">
      <c r="B54" s="15" t="s">
        <v>40</v>
      </c>
      <c r="C54" s="15"/>
      <c r="D54" s="15"/>
      <c r="E54" s="15"/>
      <c r="F54" s="15" t="s">
        <v>41</v>
      </c>
      <c r="G54" s="15" t="s">
        <v>42</v>
      </c>
      <c r="H54" s="15"/>
      <c r="I54" s="15"/>
      <c r="J54" s="15" t="s">
        <v>43</v>
      </c>
      <c r="K54" s="15"/>
    </row>
    <row r="55" spans="1:11" ht="20" customHeight="1"/>
    <row r="56" spans="1:11" ht="20" customHeight="1"/>
    <row r="57" spans="1:11" ht="20" customHeight="1"/>
    <row r="58" spans="1:11" ht="20" customHeight="1"/>
    <row r="59" spans="1:11" ht="20" customHeight="1"/>
    <row r="60" spans="1:11" ht="20" customHeight="1"/>
    <row r="61" spans="1:11" ht="20" customHeight="1"/>
    <row r="62" spans="1:11" ht="20" customHeight="1"/>
    <row r="63" spans="1:11" ht="20" customHeight="1"/>
    <row r="64" spans="1:11" ht="20" customHeight="1"/>
    <row r="65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5.25" customHeight="1"/>
    <row r="77" ht="25.25" customHeight="1"/>
    <row r="78" ht="25.25" customHeight="1"/>
    <row r="79" ht="20" customHeight="1"/>
    <row r="80" ht="20" customHeight="1"/>
  </sheetData>
  <mergeCells count="48">
    <mergeCell ref="E28:F32"/>
    <mergeCell ref="B49:C49"/>
    <mergeCell ref="E49:F49"/>
    <mergeCell ref="I49:J49"/>
    <mergeCell ref="I19:J19"/>
    <mergeCell ref="I26:J26"/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E11:F11"/>
    <mergeCell ref="I11:J11"/>
    <mergeCell ref="I30:J30"/>
    <mergeCell ref="I31:J31"/>
    <mergeCell ref="I18:J18"/>
    <mergeCell ref="B33:C33"/>
    <mergeCell ref="F44:G44"/>
    <mergeCell ref="J44:K44"/>
    <mergeCell ref="F45:G45"/>
    <mergeCell ref="J45:K45"/>
    <mergeCell ref="B34:F34"/>
    <mergeCell ref="I34:J34"/>
    <mergeCell ref="B36:F36"/>
    <mergeCell ref="G36:J36"/>
    <mergeCell ref="B37:F37"/>
    <mergeCell ref="G37:J37"/>
    <mergeCell ref="B50:C52"/>
    <mergeCell ref="D50:D52"/>
    <mergeCell ref="E50:F50"/>
    <mergeCell ref="I50:J50"/>
    <mergeCell ref="B53:F53"/>
    <mergeCell ref="I53:J53"/>
    <mergeCell ref="K50:K52"/>
    <mergeCell ref="E52:F52"/>
    <mergeCell ref="I52:J52"/>
    <mergeCell ref="E51:F51"/>
    <mergeCell ref="I51:J51"/>
    <mergeCell ref="J47:K47"/>
    <mergeCell ref="F46:G46"/>
    <mergeCell ref="J46:K46"/>
  </mergeCells>
  <phoneticPr fontId="1" type="noConversion"/>
  <pageMargins left="0.7" right="0.7" top="0.75" bottom="0.75" header="0.3" footer="0.3"/>
  <pageSetup paperSize="9" scale="68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2020-09-09T02:15:24Z</cp:lastPrinted>
  <dcterms:created xsi:type="dcterms:W3CDTF">2014-04-15T08:52:03Z</dcterms:created>
  <dcterms:modified xsi:type="dcterms:W3CDTF">2020-09-21T09:34:13Z</dcterms:modified>
</cp:coreProperties>
</file>