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<sst xmlns="http://schemas.openxmlformats.org/spreadsheetml/2006/main" count="56">
  <si>
    <t>【借款报销单】</t>
  </si>
  <si>
    <t xml:space="preserve">团号：HMOA-180922-STR619 </t>
  </si>
  <si>
    <t>会议日期：9.22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</si>
  <si>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</si>
  <si>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</si>
  <si>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</si>
  <si>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</si>
  <si>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</si>
  <si>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</si>
  <si>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</si>
  <si>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</si>
  <si>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</si>
  <si>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</si>
  <si>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</si>
  <si>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</si>
  <si>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</si>
  <si>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</si>
  <si>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</si>
  <si>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</si>
  <si>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</si>
  <si>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</si>
  <si>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</si>
  <si>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</si>
  <si>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</si>
  <si>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</si>
  <si>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</si>
  <si>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</si>
  <si>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</si>
  <si>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</si>
  <si>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</si>
  <si>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</si>
  <si>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曹利娟</t>
  </si>
  <si>
    <t xml:space="preserve">司机,导游不得直接付款,要使用地接间接付款
身份证复印件,收条,签字即可,每人超过800元/人,需要补票或交个人所得税。
</t>
  </si>
  <si>
    <t>刘晓玲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</si>
  <si>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</si>
  <si>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</si>
  <si>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</si>
  <si>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</si>
  <si>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</si>
  <si>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</si>
  <si>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</si>
  <si>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</si>
  <si>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</si>
  <si>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</si>
  <si>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</si>
  <si>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</si>
  <si>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</si>
  <si>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</si>
  <si>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</si>
  <si>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</si>
  <si>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</si>
  <si>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</si>
  <si>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于畅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</si>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</sst>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2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5" fillId="33" borderId="14" applyNumberFormat="0" applyAlignment="0" applyProtection="0">
      <alignment vertical="center"/>
    </xf>
    <xf numFmtId="0" fontId="18" fillId="33" borderId="12" applyNumberFormat="0" applyAlignment="0" applyProtection="0">
      <alignment vertical="center"/>
    </xf>
    <xf numFmtId="0" fontId="23" fillId="36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13" workbookViewId="0">
      <selection activeCell="I29" sqref="I29"/>
    </sheetView>
  </sheetViews>
  <sheetFormatPr defaultColWidth="9" defaultRowHeight="21" customHeight="1"/>
  <cols>
    <col min="1" max="1" width="9" style="2"/>
    <col min="2" max="2" width="16.75" customWidth="1"/>
    <col min="3" max="3" width="10.375" style="3"/>
    <col min="5" max="5" width="11.625" customWidth="1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3000</v>
      </c>
      <c r="D8" s="16">
        <v>1</v>
      </c>
      <c r="E8" s="15">
        <f>C8*D8</f>
        <v>3000</v>
      </c>
      <c r="F8" s="15">
        <v>2096</v>
      </c>
      <c r="G8" s="15">
        <v>0</v>
      </c>
      <c r="H8" s="15">
        <f t="shared" ref="H8:H45" si="0">F8+G8</f>
        <v>2096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3000</v>
      </c>
      <c r="D13" s="19">
        <f>SUM(D8)</f>
        <v>1</v>
      </c>
      <c r="E13" s="19">
        <f>SUM(E8)</f>
        <v>3000</v>
      </c>
      <c r="F13" s="19">
        <f>SUM(F8:F12)</f>
        <v>2096</v>
      </c>
      <c r="G13" s="19">
        <f t="shared" ref="G13:H13" si="1">SUM(G8:G12)</f>
        <v>0</v>
      </c>
      <c r="H13" s="19">
        <f t="shared" si="1"/>
        <v>2096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39"/>
      <c r="J24" s="43"/>
    </row>
    <row r="25" customHeight="1" spans="1:10">
      <c r="A25" s="20">
        <v>5</v>
      </c>
      <c r="B25" s="21" t="s">
        <v>27</v>
      </c>
      <c r="C25" s="22">
        <v>2000</v>
      </c>
      <c r="D25" s="20">
        <v>1</v>
      </c>
      <c r="E25" s="22">
        <f t="shared" si="2"/>
        <v>2000</v>
      </c>
      <c r="F25" s="15">
        <v>1306</v>
      </c>
      <c r="G25" s="15">
        <v>0</v>
      </c>
      <c r="H25" s="15">
        <f t="shared" si="0"/>
        <v>1306</v>
      </c>
      <c r="I25" s="36"/>
      <c r="J25" s="37" t="s">
        <v>28</v>
      </c>
    </row>
    <row r="26" customHeight="1" spans="1:10">
      <c r="A26" s="23"/>
      <c r="B26" s="24"/>
      <c r="C26" s="25"/>
      <c r="D26" s="23"/>
      <c r="E26" s="25"/>
      <c r="F26" s="15">
        <v>500</v>
      </c>
      <c r="G26" s="15">
        <v>0</v>
      </c>
      <c r="H26" s="15">
        <f t="shared" ref="H26" si="8">F26+G26</f>
        <v>500</v>
      </c>
      <c r="I26" s="36"/>
      <c r="J26" s="38"/>
    </row>
    <row r="27" s="1" customFormat="1" customHeight="1" spans="1:10">
      <c r="A27" s="17"/>
      <c r="B27" s="18" t="s">
        <v>29</v>
      </c>
      <c r="C27" s="19">
        <f>SUM(C25)</f>
        <v>2000</v>
      </c>
      <c r="D27" s="19">
        <f t="shared" ref="D27:E27" si="9">SUM(D25)</f>
        <v>1</v>
      </c>
      <c r="E27" s="19">
        <f t="shared" si="9"/>
        <v>2000</v>
      </c>
      <c r="F27" s="19">
        <f>SUM(F25:F26)</f>
        <v>1806</v>
      </c>
      <c r="G27" s="19">
        <f>SUM(G25:G26)</f>
        <v>0</v>
      </c>
      <c r="H27" s="19">
        <f t="shared" ref="H27" si="10">SUM(H25:H26)</f>
        <v>1806</v>
      </c>
      <c r="I27" s="39"/>
      <c r="J27" s="4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600</v>
      </c>
      <c r="G28" s="15">
        <v>0</v>
      </c>
      <c r="H28" s="15">
        <f t="shared" si="0"/>
        <v>600</v>
      </c>
      <c r="I28" s="36" t="s">
        <v>31</v>
      </c>
      <c r="J28" s="37" t="s">
        <v>32</v>
      </c>
    </row>
    <row r="29" customHeight="1" spans="1:10">
      <c r="A29" s="13"/>
      <c r="B29" s="14"/>
      <c r="C29" s="15"/>
      <c r="D29" s="16"/>
      <c r="E29" s="15"/>
      <c r="F29" s="15">
        <v>300</v>
      </c>
      <c r="G29" s="15">
        <v>0</v>
      </c>
      <c r="H29" s="15">
        <f t="shared" si="0"/>
        <v>300</v>
      </c>
      <c r="I29" s="36" t="s">
        <v>33</v>
      </c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34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900</v>
      </c>
      <c r="G32" s="19">
        <f t="shared" ref="G32:H32" si="12">SUM(G28:G31)</f>
        <v>0</v>
      </c>
      <c r="H32" s="19">
        <f t="shared" si="12"/>
        <v>900</v>
      </c>
      <c r="I32" s="39"/>
      <c r="J32" s="43"/>
    </row>
    <row r="33" customHeight="1" spans="1:10">
      <c r="A33" s="13">
        <v>7</v>
      </c>
      <c r="B33" s="14" t="s">
        <v>35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36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39"/>
      <c r="J37" s="46"/>
    </row>
    <row r="38" customHeight="1" spans="1:10">
      <c r="A38" s="13">
        <v>8</v>
      </c>
      <c r="B38" s="14" t="s">
        <v>37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38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39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39"/>
      <c r="J40" s="43"/>
    </row>
    <row r="41" customHeight="1" spans="1:10">
      <c r="A41" s="13">
        <v>9</v>
      </c>
      <c r="B41" s="14" t="s">
        <v>40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41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42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39"/>
      <c r="J44" s="40"/>
    </row>
    <row r="45" customHeight="1" spans="1:10">
      <c r="A45" s="20">
        <v>10</v>
      </c>
      <c r="B45" s="14" t="s">
        <v>43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6"/>
      <c r="J51" s="45"/>
    </row>
    <row r="52" s="1" customFormat="1" customHeight="1" spans="1:10">
      <c r="A52" s="17"/>
      <c r="B52" s="18" t="s">
        <v>44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39"/>
      <c r="J52" s="46"/>
    </row>
    <row r="53" customHeight="1" spans="1:10">
      <c r="A53" s="17"/>
      <c r="B53" s="18" t="s">
        <v>45</v>
      </c>
      <c r="C53" s="19">
        <f>SUM(C52,C44,C40,C37,C32,C27,C24,C21,C16,C13)</f>
        <v>5000</v>
      </c>
      <c r="D53" s="19">
        <f t="shared" ref="D53:H53" si="22">SUM(D52,D44,D40,D37,D32,D27,D24,D21,D16,D13)</f>
        <v>2</v>
      </c>
      <c r="E53" s="19">
        <f t="shared" si="22"/>
        <v>5000</v>
      </c>
      <c r="F53" s="19">
        <f t="shared" si="22"/>
        <v>4802</v>
      </c>
      <c r="G53" s="19">
        <f t="shared" si="22"/>
        <v>0</v>
      </c>
      <c r="H53" s="19">
        <f t="shared" si="22"/>
        <v>4802</v>
      </c>
      <c r="I53" s="39"/>
      <c r="J53" s="47"/>
    </row>
    <row r="57" customHeight="1" spans="1:9">
      <c r="A57" s="27" t="s">
        <v>46</v>
      </c>
      <c r="B57" s="28"/>
      <c r="C57" s="29" t="s">
        <v>47</v>
      </c>
      <c r="D57" s="29"/>
      <c r="E57" s="29" t="s">
        <v>48</v>
      </c>
      <c r="F57" s="29"/>
      <c r="G57" s="29" t="s">
        <v>49</v>
      </c>
      <c r="H57" s="29"/>
      <c r="I57" s="48" t="s">
        <v>50</v>
      </c>
    </row>
    <row r="58" customHeight="1" spans="1:9">
      <c r="A58" s="30">
        <f>E53</f>
        <v>5000</v>
      </c>
      <c r="B58" s="31"/>
      <c r="C58" s="31">
        <f>H53</f>
        <v>4802</v>
      </c>
      <c r="D58" s="31"/>
      <c r="E58" s="31">
        <f>F53</f>
        <v>4802</v>
      </c>
      <c r="F58" s="31"/>
      <c r="G58" s="31">
        <f>G53</f>
        <v>0</v>
      </c>
      <c r="H58" s="31"/>
      <c r="I58" s="49">
        <f>A58-C58</f>
        <v>198</v>
      </c>
    </row>
    <row r="60" customHeight="1" spans="1:9">
      <c r="A60" s="32" t="s">
        <v>51</v>
      </c>
      <c r="B60" s="33" t="s">
        <v>52</v>
      </c>
      <c r="C60" s="34" t="s">
        <v>53</v>
      </c>
      <c r="D60" s="32"/>
      <c r="E60" s="32" t="s">
        <v>54</v>
      </c>
      <c r="F60" s="32"/>
      <c r="G60" s="32" t="s">
        <v>55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Zy1415668824</cp:lastModifiedBy>
  <dcterms:created xsi:type="dcterms:W3CDTF">2014-04-15T08:52:00Z</dcterms:created>
  <cp:lastPrinted>2017-09-06T05:53:00Z</cp:lastPrinted>
  <dcterms:modified xsi:type="dcterms:W3CDTF">2018-10-22T03:35:26Z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2052-11.1.0.7849</vt:lpwstr>
  </property>
</Properties>
</file>