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汇总" sheetId="6" r:id="rId1"/>
    <sheet name="上海" sheetId="4" r:id="rId2"/>
    <sheet name="广州" sheetId="5" r:id="rId3"/>
  </sheets>
  <definedNames>
    <definedName name="_xlnm.Print_Area" localSheetId="1">上海!$A$1:$H$21</definedName>
    <definedName name="_xlnm.Print_Titles" localSheetId="1">上海!$1:$1</definedName>
  </definedNames>
  <calcPr calcId="144525" concurrentCalc="0"/>
</workbook>
</file>

<file path=xl/sharedStrings.xml><?xml version="1.0" encoding="utf-8"?>
<sst xmlns="http://schemas.openxmlformats.org/spreadsheetml/2006/main" count="100" uniqueCount="75">
  <si>
    <t>地区</t>
  </si>
  <si>
    <t>金额</t>
  </si>
  <si>
    <t>上海</t>
  </si>
  <si>
    <t>广州</t>
  </si>
  <si>
    <t>合计</t>
  </si>
  <si>
    <t>服务费10%</t>
  </si>
  <si>
    <t>总计</t>
  </si>
  <si>
    <t>规格</t>
  </si>
  <si>
    <t>单价</t>
  </si>
  <si>
    <t>次数</t>
  </si>
  <si>
    <t>数量</t>
  </si>
  <si>
    <t>备注</t>
  </si>
  <si>
    <t>客房</t>
  </si>
  <si>
    <t>11月2-4日住宿</t>
  </si>
  <si>
    <t>世博洲际酒店大床房含早，含税</t>
  </si>
  <si>
    <t>车辆交通</t>
  </si>
  <si>
    <t>11月2日 上海浦东机场接机 考斯特单次</t>
  </si>
  <si>
    <t>单送世博洲际酒店 10：00-16：00 预计 5车次 最终费用以实际发生为准</t>
  </si>
  <si>
    <t>11月2日 上海浦东机场接机 GL8单次</t>
  </si>
  <si>
    <t>11月2日 虹桥机场/高铁站接机 考斯特单次</t>
  </si>
  <si>
    <t>11月2日 虹桥机场/高铁站接机 GL8单次</t>
  </si>
  <si>
    <t>备用车 全天备车 浦东/虹桥</t>
  </si>
  <si>
    <t>GL8备车</t>
  </si>
  <si>
    <t>11月3日发布会53座大巴酒店-会场-酒店</t>
  </si>
  <si>
    <t>11月3日 VIP接送 GL8全天用车</t>
  </si>
  <si>
    <t>预计10车次 最终费用以实际发生为准</t>
  </si>
  <si>
    <t>车上矿泉水</t>
  </si>
  <si>
    <t>暂按每人1瓶预估</t>
  </si>
  <si>
    <t>11.1-2日上海中心停车位</t>
  </si>
  <si>
    <t>以实际发生费用为准</t>
  </si>
  <si>
    <t>11.3日上海中心停车位</t>
  </si>
  <si>
    <t>用餐</t>
  </si>
  <si>
    <t>11月3日自助晚餐</t>
  </si>
  <si>
    <t>上海浦东世博洲际酒店（16:30-18:00）</t>
  </si>
  <si>
    <t>核心经销商活动</t>
  </si>
  <si>
    <t>物料</t>
  </si>
  <si>
    <t>短驳手举牌</t>
  </si>
  <si>
    <t>KT板＋把手</t>
  </si>
  <si>
    <t>大巴车头牌</t>
  </si>
  <si>
    <t>塑封A4（接驳&amp;接机）</t>
  </si>
  <si>
    <t>活动物料</t>
  </si>
  <si>
    <t>定制物料</t>
  </si>
  <si>
    <t>工作人员</t>
  </si>
  <si>
    <t>用餐合计</t>
  </si>
  <si>
    <t>接机12人，酒店接待3人</t>
  </si>
  <si>
    <t>备用金</t>
  </si>
  <si>
    <t>VIP备用金费用预估</t>
  </si>
  <si>
    <t>暂按50000元预估</t>
  </si>
  <si>
    <t>以实际发生为准</t>
  </si>
  <si>
    <t>上海费用合计</t>
  </si>
  <si>
    <t>大交通</t>
  </si>
  <si>
    <t>经销商往返广州机票</t>
  </si>
  <si>
    <t>经济舱</t>
  </si>
  <si>
    <t>广州海航威斯汀酒店</t>
  </si>
  <si>
    <t>标准双床房（含双早，wifi，服务费）</t>
  </si>
  <si>
    <t>会议</t>
  </si>
  <si>
    <t>11月18日会议</t>
  </si>
  <si>
    <t>容纳40人会议室 鱼骨式摆台</t>
  </si>
  <si>
    <t>LED</t>
  </si>
  <si>
    <t>会议茶歇</t>
  </si>
  <si>
    <t>11月18日晚餐</t>
  </si>
  <si>
    <t>11月19日午餐</t>
  </si>
  <si>
    <t>11月19日晚餐</t>
  </si>
  <si>
    <t>全程饮品</t>
  </si>
  <si>
    <t>车辆</t>
  </si>
  <si>
    <t>11月18日接机</t>
  </si>
  <si>
    <t>暂按5次预估 考斯特/GL8单次</t>
  </si>
  <si>
    <t>11月19日送机</t>
  </si>
  <si>
    <t>11月19日 酒店——车展——机场 53座大巴</t>
  </si>
  <si>
    <t>接送机矿泉水</t>
  </si>
  <si>
    <t>随身wifi</t>
  </si>
  <si>
    <t>餐券</t>
  </si>
  <si>
    <t>上海往返广州</t>
  </si>
  <si>
    <t>暂按控房签到、餐饮等共3人预估</t>
  </si>
  <si>
    <t>广州费用合计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</si>
</sst>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.00_ "/>
  </numFmts>
  <fonts count="48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11" borderId="10" applyNumberFormat="0" applyProtection="0">
      <alignment vertical="center"/>
    </xf>
    <xf numFmtId="0" fontId="11" fillId="12" borderId="0" applyNumberFormat="0" applyBorder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4" fillId="11" borderId="10" applyNumberFormat="0" applyProtection="0">
      <alignment vertical="center"/>
    </xf>
    <xf numFmtId="0" fontId="29" fillId="22" borderId="15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6" borderId="0" applyNumberFormat="0" applyBorder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1" fillId="28" borderId="0" applyNumberFormat="0" applyBorder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0" borderId="18" applyNumberForma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34" fillId="0" borderId="18" applyNumberForma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Protection="0">
      <alignment vertical="center"/>
    </xf>
    <xf numFmtId="0" fontId="11" fillId="28" borderId="0" applyNumberFormat="0" applyBorder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8" fillId="0" borderId="20" applyNumberForma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5" borderId="0" applyNumberFormat="0" applyBorder="0" applyProtection="0">
      <alignment vertical="center"/>
    </xf>
    <xf numFmtId="0" fontId="11" fillId="45" borderId="0" applyNumberFormat="0" applyBorder="0" applyProtection="0">
      <alignment vertical="center"/>
    </xf>
    <xf numFmtId="0" fontId="11" fillId="16" borderId="0" applyNumberFormat="0" applyBorder="0" applyProtection="0">
      <alignment vertical="center"/>
    </xf>
    <xf numFmtId="0" fontId="11" fillId="16" borderId="0" applyNumberFormat="0" applyBorder="0" applyProtection="0">
      <alignment vertical="center"/>
    </xf>
    <xf numFmtId="0" fontId="11" fillId="46" borderId="0" applyNumberFormat="0" applyBorder="0" applyProtection="0">
      <alignment vertical="center"/>
    </xf>
    <xf numFmtId="0" fontId="11" fillId="46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45" borderId="0" applyNumberFormat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45" borderId="0" applyNumberFormat="0" applyBorder="0" applyProtection="0">
      <alignment vertical="center"/>
    </xf>
    <xf numFmtId="0" fontId="11" fillId="47" borderId="0" applyNumberFormat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47" borderId="0" applyNumberFormat="0" applyBorder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9" fillId="48" borderId="0" applyNumberFormat="0" applyBorder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9" fillId="49" borderId="0" applyNumberFormat="0" applyBorder="0" applyProtection="0">
      <alignment vertical="center"/>
    </xf>
    <xf numFmtId="0" fontId="19" fillId="49" borderId="0" applyNumberFormat="0" applyBorder="0" applyProtection="0">
      <alignment vertical="center"/>
    </xf>
    <xf numFmtId="0" fontId="19" fillId="16" borderId="0" applyNumberFormat="0" applyBorder="0" applyProtection="0">
      <alignment vertical="center"/>
    </xf>
    <xf numFmtId="0" fontId="40" fillId="0" borderId="0" applyNumberFormat="0" applyBorder="0" applyProtection="0">
      <alignment vertical="center"/>
    </xf>
    <xf numFmtId="0" fontId="37" fillId="0" borderId="0">
      <alignment vertical="center"/>
    </xf>
    <xf numFmtId="0" fontId="19" fillId="16" borderId="0" applyNumberFormat="0" applyBorder="0" applyProtection="0">
      <alignment vertical="center"/>
    </xf>
    <xf numFmtId="0" fontId="19" fillId="46" borderId="0" applyNumberFormat="0" applyBorder="0" applyProtection="0">
      <alignment vertical="center"/>
    </xf>
    <xf numFmtId="0" fontId="19" fillId="46" borderId="0" applyNumberFormat="0" applyBorder="0" applyProtection="0">
      <alignment vertical="center"/>
    </xf>
    <xf numFmtId="0" fontId="41" fillId="26" borderId="0" applyNumberFormat="0" applyBorder="0" applyProtection="0">
      <alignment vertical="center"/>
    </xf>
    <xf numFmtId="0" fontId="19" fillId="50" borderId="0" applyNumberFormat="0" applyBorder="0" applyProtection="0">
      <alignment vertical="center"/>
    </xf>
    <xf numFmtId="0" fontId="19" fillId="50" borderId="0" applyNumberFormat="0" applyBorder="0" applyProtection="0">
      <alignment vertical="center"/>
    </xf>
    <xf numFmtId="0" fontId="19" fillId="51" borderId="0" applyNumberFormat="0" applyBorder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1" borderId="0" applyNumberFormat="0" applyBorder="0" applyProtection="0">
      <alignment vertical="center"/>
    </xf>
    <xf numFmtId="0" fontId="19" fillId="53" borderId="0" applyNumberFormat="0" applyBorder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3" borderId="0" applyNumberFormat="0" applyBorder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34" fillId="0" borderId="0" applyNumberFormat="0" applyBorder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7" fillId="0" borderId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42" fillId="54" borderId="0" applyNumberFormat="0" applyBorder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48" borderId="0" applyNumberFormat="0" applyBorder="0" applyProtection="0">
      <alignment vertical="center"/>
    </xf>
    <xf numFmtId="0" fontId="19" fillId="55" borderId="0" applyNumberFormat="0" applyBorder="0" applyProtection="0">
      <alignment vertical="center"/>
    </xf>
    <xf numFmtId="0" fontId="19" fillId="55" borderId="0" applyNumberFormat="0" applyBorder="0" applyProtection="0">
      <alignment vertical="center"/>
    </xf>
    <xf numFmtId="0" fontId="19" fillId="56" borderId="0" applyNumberFormat="0" applyBorder="0" applyProtection="0">
      <alignment vertical="center"/>
    </xf>
    <xf numFmtId="0" fontId="19" fillId="56" borderId="0" applyNumberFormat="0" applyBorder="0" applyProtection="0">
      <alignment vertical="center"/>
    </xf>
    <xf numFmtId="0" fontId="19" fillId="50" borderId="0" applyNumberFormat="0" applyBorder="0" applyProtection="0">
      <alignment vertical="center"/>
    </xf>
    <xf numFmtId="0" fontId="19" fillId="50" borderId="0" applyNumberFormat="0" applyBorder="0" applyProtection="0">
      <alignment vertical="center"/>
    </xf>
    <xf numFmtId="0" fontId="19" fillId="19" borderId="0" applyNumberFormat="0" applyBorder="0" applyProtection="0">
      <alignment vertical="center"/>
    </xf>
    <xf numFmtId="0" fontId="19" fillId="51" borderId="0" applyNumberFormat="0" applyBorder="0" applyProtection="0">
      <alignment vertical="center"/>
    </xf>
    <xf numFmtId="0" fontId="19" fillId="51" borderId="0" applyNumberFormat="0" applyBorder="0" applyProtection="0">
      <alignment vertical="center"/>
    </xf>
    <xf numFmtId="0" fontId="41" fillId="26" borderId="0" applyNumberFormat="0" applyBorder="0" applyProtection="0">
      <alignment vertical="center"/>
    </xf>
    <xf numFmtId="0" fontId="13" fillId="7" borderId="10" applyNumberFormat="0" applyProtection="0">
      <alignment vertical="center"/>
    </xf>
    <xf numFmtId="0" fontId="13" fillId="7" borderId="10" applyNumberFormat="0" applyProtection="0">
      <alignment vertical="center"/>
    </xf>
    <xf numFmtId="0" fontId="43" fillId="57" borderId="21" applyNumberFormat="0" applyProtection="0">
      <alignment vertical="center"/>
    </xf>
    <xf numFmtId="0" fontId="43" fillId="57" borderId="21" applyNumberFormat="0" applyProtection="0">
      <alignment vertical="center"/>
    </xf>
    <xf numFmtId="0" fontId="44" fillId="0" borderId="0" applyNumberFormat="0" applyBorder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44" fillId="0" borderId="0" applyNumberFormat="0" applyBorder="0" applyProtection="0">
      <alignment vertical="center"/>
    </xf>
    <xf numFmtId="0" fontId="45" fillId="28" borderId="0" applyNumberFormat="0" applyBorder="0" applyProtection="0">
      <alignment vertical="center"/>
    </xf>
    <xf numFmtId="0" fontId="45" fillId="28" borderId="0" applyNumberFormat="0" applyBorder="0" applyProtection="0">
      <alignment vertical="center"/>
    </xf>
    <xf numFmtId="0" fontId="46" fillId="0" borderId="22" applyNumberFormat="0" applyProtection="0">
      <alignment vertical="center"/>
    </xf>
    <xf numFmtId="0" fontId="46" fillId="0" borderId="22" applyNumberFormat="0" applyProtection="0">
      <alignment vertical="center"/>
    </xf>
    <xf numFmtId="0" fontId="38" fillId="0" borderId="20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35" fillId="0" borderId="19" applyNumberFormat="0" applyProtection="0">
      <alignment vertical="center"/>
    </xf>
    <xf numFmtId="0" fontId="43" fillId="57" borderId="21" applyNumberFormat="0" applyAlignment="0" applyProtection="0">
      <alignment vertical="center"/>
    </xf>
    <xf numFmtId="0" fontId="35" fillId="0" borderId="19" applyNumberFormat="0" applyProtection="0">
      <alignment vertical="center"/>
    </xf>
    <xf numFmtId="0" fontId="42" fillId="54" borderId="0" applyNumberFormat="0" applyBorder="0" applyProtection="0">
      <alignment vertical="center"/>
    </xf>
    <xf numFmtId="0" fontId="37" fillId="58" borderId="23" applyNumberFormat="0" applyProtection="0">
      <alignment vertical="center"/>
    </xf>
    <xf numFmtId="0" fontId="37" fillId="58" borderId="23" applyNumberForma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7" borderId="8" applyNumberFormat="0" applyProtection="0">
      <alignment vertical="center"/>
    </xf>
    <xf numFmtId="0" fontId="10" fillId="7" borderId="8" applyNumberForma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40" fillId="0" borderId="0" applyNumberFormat="0" applyBorder="0" applyProtection="0">
      <alignment vertical="center"/>
    </xf>
    <xf numFmtId="0" fontId="37" fillId="0" borderId="0">
      <alignment vertical="center"/>
    </xf>
    <xf numFmtId="0" fontId="47" fillId="0" borderId="24" applyNumberFormat="0" applyProtection="0">
      <alignment vertical="center"/>
    </xf>
    <xf numFmtId="0" fontId="47" fillId="0" borderId="24" applyNumberFormat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3" fillId="57" borderId="21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37" fillId="58" borderId="23" applyNumberFormat="0" applyFont="0" applyAlignment="0" applyProtection="0">
      <alignment vertical="center"/>
    </xf>
    <xf numFmtId="0" fontId="37" fillId="58" borderId="23" applyNumberFormat="0" applyFont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2" borderId="1" xfId="182" applyFont="1" applyFill="1" applyBorder="1" applyAlignment="1">
      <alignment horizontal="center" vertical="center" wrapText="1"/>
    </xf>
    <xf numFmtId="176" fontId="1" fillId="2" borderId="1" xfId="182" applyNumberFormat="1" applyFont="1" applyFill="1" applyBorder="1" applyAlignment="1">
      <alignment horizontal="center" vertical="center" wrapText="1"/>
    </xf>
    <xf numFmtId="0" fontId="2" fillId="0" borderId="2" xfId="182" applyFont="1" applyFill="1" applyBorder="1" applyAlignment="1">
      <alignment horizontal="center" vertical="center" wrapText="1"/>
    </xf>
    <xf numFmtId="0" fontId="2" fillId="0" borderId="1" xfId="182" applyFont="1" applyFill="1" applyBorder="1" applyAlignment="1">
      <alignment vertical="center" wrapText="1"/>
    </xf>
    <xf numFmtId="0" fontId="2" fillId="0" borderId="1" xfId="182" applyFont="1" applyFill="1" applyBorder="1" applyAlignment="1">
      <alignment horizontal="center" vertical="center" wrapText="1"/>
    </xf>
    <xf numFmtId="0" fontId="2" fillId="3" borderId="3" xfId="182" applyFont="1" applyFill="1" applyBorder="1" applyAlignment="1">
      <alignment horizontal="left" vertical="center" wrapText="1"/>
    </xf>
    <xf numFmtId="0" fontId="2" fillId="0" borderId="1" xfId="182" applyFont="1" applyFill="1" applyBorder="1" applyAlignment="1">
      <alignment horizontal="left" vertical="center" wrapText="1"/>
    </xf>
    <xf numFmtId="176" fontId="2" fillId="0" borderId="1" xfId="18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182" applyFont="1" applyFill="1" applyBorder="1" applyAlignment="1">
      <alignment horizontal="center" vertical="center" wrapText="1"/>
    </xf>
    <xf numFmtId="0" fontId="2" fillId="3" borderId="3" xfId="182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182" applyFont="1" applyFill="1" applyBorder="1" applyAlignment="1">
      <alignment horizontal="center" vertical="center" wrapText="1"/>
    </xf>
    <xf numFmtId="0" fontId="4" fillId="0" borderId="1" xfId="182" applyFont="1" applyFill="1" applyBorder="1" applyAlignment="1">
      <alignment horizontal="left" vertical="center" wrapText="1"/>
    </xf>
    <xf numFmtId="0" fontId="3" fillId="0" borderId="1" xfId="182" applyFont="1" applyFill="1" applyBorder="1" applyAlignment="1">
      <alignment horizontal="left" vertical="center" wrapText="1"/>
    </xf>
    <xf numFmtId="176" fontId="2" fillId="0" borderId="2" xfId="182" applyNumberFormat="1" applyFont="1" applyFill="1" applyBorder="1" applyAlignment="1">
      <alignment horizontal="center" vertical="center" wrapText="1"/>
    </xf>
    <xf numFmtId="0" fontId="4" fillId="0" borderId="1" xfId="182" applyFont="1" applyFill="1" applyBorder="1" applyAlignment="1">
      <alignment horizontal="center" vertical="center" wrapText="1"/>
    </xf>
    <xf numFmtId="0" fontId="4" fillId="0" borderId="4" xfId="182" applyFont="1" applyFill="1" applyBorder="1" applyAlignment="1">
      <alignment horizontal="center" vertical="center" wrapText="1"/>
    </xf>
    <xf numFmtId="0" fontId="4" fillId="0" borderId="2" xfId="182" applyFont="1" applyFill="1" applyBorder="1" applyAlignment="1">
      <alignment horizontal="center" vertical="center" wrapText="1"/>
    </xf>
    <xf numFmtId="0" fontId="4" fillId="0" borderId="4" xfId="18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horizontal="center" vertical="center"/>
    </xf>
    <xf numFmtId="177" fontId="2" fillId="4" borderId="1" xfId="18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" xfId="182" applyFont="1" applyFill="1" applyBorder="1" applyAlignment="1">
      <alignment horizontal="left" vertical="center" wrapText="1"/>
    </xf>
    <xf numFmtId="0" fontId="8" fillId="0" borderId="1" xfId="182" applyFont="1" applyFill="1" applyBorder="1" applyAlignment="1">
      <alignment horizontal="center" vertical="center" wrapText="1"/>
    </xf>
    <xf numFmtId="0" fontId="4" fillId="0" borderId="3" xfId="182" applyFont="1" applyFill="1" applyBorder="1" applyAlignment="1">
      <alignment horizontal="left" vertical="center" wrapText="1"/>
    </xf>
    <xf numFmtId="176" fontId="2" fillId="0" borderId="2" xfId="182" applyNumberFormat="1" applyFont="1" applyFill="1" applyBorder="1" applyAlignment="1">
      <alignment horizontal="center" vertical="center" wrapText="1"/>
    </xf>
    <xf numFmtId="0" fontId="2" fillId="0" borderId="3" xfId="182" applyFont="1" applyFill="1" applyBorder="1" applyAlignment="1">
      <alignment horizontal="left" vertical="center" wrapText="1"/>
    </xf>
    <xf numFmtId="0" fontId="4" fillId="0" borderId="2" xfId="82" applyFont="1" applyFill="1" applyBorder="1" applyAlignment="1">
      <alignment horizontal="center" vertical="center" wrapText="1"/>
    </xf>
    <xf numFmtId="0" fontId="2" fillId="0" borderId="2" xfId="82" applyFont="1" applyFill="1" applyBorder="1" applyAlignment="1">
      <alignment horizontal="left" vertical="center" wrapText="1"/>
    </xf>
    <xf numFmtId="0" fontId="2" fillId="0" borderId="2" xfId="182" applyFont="1" applyFill="1" applyBorder="1" applyAlignment="1">
      <alignment vertical="center" wrapText="1"/>
    </xf>
    <xf numFmtId="176" fontId="2" fillId="0" borderId="2" xfId="82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5" borderId="1" xfId="182" applyFont="1" applyFill="1" applyBorder="1" applyAlignment="1">
      <alignment horizontal="center" vertical="center" wrapText="1"/>
    </xf>
    <xf numFmtId="176" fontId="2" fillId="5" borderId="1" xfId="182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</cellXfs>
  <cellStyles count="219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Input 2" xfId="10"/>
    <cellStyle name="20% - Accent4" xfId="11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 3" xfId="19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Accent6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Input" xfId="34"/>
    <cellStyle name="检查单元格" xfId="35" builtinId="23"/>
    <cellStyle name="40% - 强调文字颜色 4 2" xfId="36"/>
    <cellStyle name="20% - 强调文字颜色 5 3" xfId="37"/>
    <cellStyle name="20% - Accent5 2" xfId="38"/>
    <cellStyle name="20% - 强调文字颜色 6" xfId="39" builtinId="50"/>
    <cellStyle name="强调文字颜色 2" xfId="40" builtinId="33"/>
    <cellStyle name="链接单元格" xfId="41" builtinId="24"/>
    <cellStyle name="20% - 强调文字颜色 2 3" xfId="42"/>
    <cellStyle name="20% - Accent2 2" xfId="43"/>
    <cellStyle name="汇总" xfId="44" builtinId="25"/>
    <cellStyle name="好" xfId="45" builtinId="26"/>
    <cellStyle name="20% - Accent3 2" xfId="46"/>
    <cellStyle name="20% - 强调文字颜色 3 3" xfId="47"/>
    <cellStyle name="适中" xfId="48" builtinId="28"/>
    <cellStyle name="Heading 3" xfId="49"/>
    <cellStyle name="20% - 强调文字颜色 5" xfId="50" builtinId="46"/>
    <cellStyle name="强调文字颜色 1" xfId="51" builtinId="29"/>
    <cellStyle name="链接单元格 3" xfId="52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Heading 3 2" xfId="67"/>
    <cellStyle name="40% - 强调文字颜色 6" xfId="68" builtinId="51"/>
    <cellStyle name="60% - 强调文字颜色 6" xfId="69" builtinId="52"/>
    <cellStyle name="20% - Accent6 2" xfId="70"/>
    <cellStyle name="20% - 强调文字颜色 6 3" xfId="71"/>
    <cellStyle name="20% - Accent2" xfId="72"/>
    <cellStyle name="20% - Accent3" xfId="73"/>
    <cellStyle name="0,0_x005f_x000d__x005f_x000a_NA_x005f_x000d__x005f_x000a_" xfId="74"/>
    <cellStyle name="20% - Accent1 2" xfId="75"/>
    <cellStyle name="20% - 强调文字颜色 1 3" xfId="76"/>
    <cellStyle name="20% - Accent5" xfId="77"/>
    <cellStyle name="20% - Accent6" xfId="78"/>
    <cellStyle name="20% - Accent1" xfId="79"/>
    <cellStyle name="20% - Accent4 2" xfId="80"/>
    <cellStyle name="20% - 强调文字颜色 4 3" xfId="81"/>
    <cellStyle name="常规 4" xfId="82"/>
    <cellStyle name="20% - 强调文字颜色 2 2" xfId="83"/>
    <cellStyle name="20% - 强调文字颜色 3 2" xfId="84"/>
    <cellStyle name="Heading 2" xfId="85"/>
    <cellStyle name="20% - 强调文字颜色 4 2" xfId="86"/>
    <cellStyle name="常规 3" xfId="87"/>
    <cellStyle name="20% - 强调文字颜色 5 2" xfId="88"/>
    <cellStyle name="20% - 强调文字颜色 6 2" xfId="89"/>
    <cellStyle name="40% - Accent1" xfId="90"/>
    <cellStyle name="40% - Accent1 2" xfId="91"/>
    <cellStyle name="40% - Accent2" xfId="92"/>
    <cellStyle name="40% - Accent2 2" xfId="93"/>
    <cellStyle name="40% - Accent3" xfId="94"/>
    <cellStyle name="40% - Accent3 2" xfId="95"/>
    <cellStyle name="40% - Accent4" xfId="96"/>
    <cellStyle name="40% - Accent4 2" xfId="97"/>
    <cellStyle name="40% - Accent5" xfId="98"/>
    <cellStyle name="警告文本 2" xfId="99"/>
    <cellStyle name="40% - Accent5 2" xfId="100"/>
    <cellStyle name="40% - Accent6" xfId="101"/>
    <cellStyle name="警告文本 3" xfId="102"/>
    <cellStyle name="40% - Accent6 2" xfId="103"/>
    <cellStyle name="40% - 强调文字颜色 1 2" xfId="104"/>
    <cellStyle name="40% - 强调文字颜色 1 3" xfId="105"/>
    <cellStyle name="Accent1" xfId="106"/>
    <cellStyle name="40% - 强调文字颜色 2 2" xfId="107"/>
    <cellStyle name="40% - 强调文字颜色 2 3" xfId="108"/>
    <cellStyle name="40% - 强调文字颜色 3 2" xfId="109"/>
    <cellStyle name="40% - 强调文字颜色 3 3" xfId="110"/>
    <cellStyle name="40% - 强调文字颜色 4 3" xfId="111"/>
    <cellStyle name="40% - 强调文字颜色 5 2" xfId="112"/>
    <cellStyle name="40% - 强调文字颜色 5 3" xfId="113"/>
    <cellStyle name="40% - 强调文字颜色 6 2" xfId="114"/>
    <cellStyle name="40% - 强调文字颜色 6 3" xfId="115"/>
    <cellStyle name="60% - Accent1" xfId="116"/>
    <cellStyle name="60% - Accent1 2" xfId="117"/>
    <cellStyle name="60% - Accent2" xfId="118"/>
    <cellStyle name="Title 2" xfId="119"/>
    <cellStyle name="常规 2 2" xfId="120"/>
    <cellStyle name="60% - Accent2 2" xfId="121"/>
    <cellStyle name="60% - Accent3" xfId="122"/>
    <cellStyle name="60% - Accent3 2" xfId="123"/>
    <cellStyle name="Bad" xfId="124"/>
    <cellStyle name="60% - Accent4" xfId="125"/>
    <cellStyle name="60% - Accent4 2" xfId="126"/>
    <cellStyle name="60% - Accent5" xfId="127"/>
    <cellStyle name="强调文字颜色 4 2" xfId="128"/>
    <cellStyle name="60% - Accent5 2" xfId="129"/>
    <cellStyle name="60% - Accent6" xfId="130"/>
    <cellStyle name="强调文字颜色 4 3" xfId="131"/>
    <cellStyle name="60% - Accent6 2" xfId="132"/>
    <cellStyle name="60% - 强调文字颜色 1 2" xfId="133"/>
    <cellStyle name="Heading 4" xfId="134"/>
    <cellStyle name="60% - 强调文字颜色 1 3" xfId="135"/>
    <cellStyle name="60% - 强调文字颜色 2 2" xfId="136"/>
    <cellStyle name="常规 5" xfId="137"/>
    <cellStyle name="60% - 强调文字颜色 3 2" xfId="138"/>
    <cellStyle name="60% - 强调文字颜色 3 3" xfId="139"/>
    <cellStyle name="60% - 强调文字颜色 4 2" xfId="140"/>
    <cellStyle name="Neutral" xfId="141"/>
    <cellStyle name="60% - 强调文字颜色 4 3" xfId="142"/>
    <cellStyle name="60% - 强调文字颜色 5 2" xfId="143"/>
    <cellStyle name="60% - 强调文字颜色 5 3" xfId="144"/>
    <cellStyle name="60% - 强调文字颜色 6 2" xfId="145"/>
    <cellStyle name="60% - 强调文字颜色 6 3" xfId="146"/>
    <cellStyle name="Accent1 2" xfId="147"/>
    <cellStyle name="Accent2" xfId="148"/>
    <cellStyle name="Accent2 2" xfId="149"/>
    <cellStyle name="Accent3" xfId="150"/>
    <cellStyle name="Accent3 2" xfId="151"/>
    <cellStyle name="Accent4" xfId="152"/>
    <cellStyle name="Accent4 2" xfId="153"/>
    <cellStyle name="Accent6" xfId="154"/>
    <cellStyle name="Accent5" xfId="155"/>
    <cellStyle name="Accent5 2" xfId="156"/>
    <cellStyle name="Bad 2" xfId="157"/>
    <cellStyle name="Calculation" xfId="158"/>
    <cellStyle name="Calculation 2" xfId="159"/>
    <cellStyle name="Check Cell" xfId="160"/>
    <cellStyle name="Check Cell 2" xfId="161"/>
    <cellStyle name="Explanatory Text" xfId="162"/>
    <cellStyle name="强调文字颜色 1 2" xfId="163"/>
    <cellStyle name="Explanatory Text 2" xfId="164"/>
    <cellStyle name="Good" xfId="165"/>
    <cellStyle name="Good 2" xfId="166"/>
    <cellStyle name="Heading 1" xfId="167"/>
    <cellStyle name="Heading 1 2" xfId="168"/>
    <cellStyle name="Heading 2 2" xfId="169"/>
    <cellStyle name="Heading 4 2" xfId="170"/>
    <cellStyle name="Linked Cell" xfId="171"/>
    <cellStyle name="检查单元格 2" xfId="172"/>
    <cellStyle name="Linked Cell 2" xfId="173"/>
    <cellStyle name="Neutral 2" xfId="174"/>
    <cellStyle name="Note" xfId="175"/>
    <cellStyle name="Note 2" xfId="176"/>
    <cellStyle name="标题 5" xfId="177"/>
    <cellStyle name="Output" xfId="178"/>
    <cellStyle name="Output 2" xfId="179"/>
    <cellStyle name="强调文字颜色 3 3" xfId="180"/>
    <cellStyle name="Title" xfId="181"/>
    <cellStyle name="常规 2" xfId="182"/>
    <cellStyle name="Total" xfId="183"/>
    <cellStyle name="Total 2" xfId="184"/>
    <cellStyle name="Warning Text" xfId="185"/>
    <cellStyle name="Warning Text 2" xfId="186"/>
    <cellStyle name="标题 1 2" xfId="187"/>
    <cellStyle name="标题 1 3" xfId="188"/>
    <cellStyle name="标题 2 2" xfId="189"/>
    <cellStyle name="标题 2 3" xfId="190"/>
    <cellStyle name="标题 3 2" xfId="191"/>
    <cellStyle name="标题 3 3" xfId="192"/>
    <cellStyle name="标题 4 2" xfId="193"/>
    <cellStyle name="标题 4 3" xfId="194"/>
    <cellStyle name="标题 6" xfId="195"/>
    <cellStyle name="差 2" xfId="196"/>
    <cellStyle name="差 3" xfId="197"/>
    <cellStyle name="常规 3 2" xfId="198"/>
    <cellStyle name="好 2" xfId="199"/>
    <cellStyle name="好 3" xfId="200"/>
    <cellStyle name="汇总 2" xfId="201"/>
    <cellStyle name="汇总 3" xfId="202"/>
    <cellStyle name="检查单元格 3" xfId="203"/>
    <cellStyle name="链接单元格 2" xfId="204"/>
    <cellStyle name="强调文字颜色 1 3" xfId="205"/>
    <cellStyle name="强调文字颜色 2 2" xfId="206"/>
    <cellStyle name="强调文字颜色 2 3" xfId="207"/>
    <cellStyle name="强调文字颜色 3 2" xfId="208"/>
    <cellStyle name="强调文字颜色 5 2" xfId="209"/>
    <cellStyle name="强调文字颜色 5 3" xfId="210"/>
    <cellStyle name="强调文字颜色 6 2" xfId="211"/>
    <cellStyle name="强调文字颜色 6 3" xfId="212"/>
    <cellStyle name="输入 2" xfId="213"/>
    <cellStyle name="输入 3" xfId="214"/>
    <cellStyle name="样式 1" xfId="215"/>
    <cellStyle name="一般_Sheet1" xfId="216"/>
    <cellStyle name="注释 2" xfId="217"/>
    <cellStyle name="注释 3" xfId="2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C12" sqref="C12"/>
    </sheetView>
  </sheetViews>
  <sheetFormatPr defaultColWidth="9" defaultRowHeight="14.4" outlineLevelRow="5" outlineLevelCol="1"/>
  <cols>
    <col min="1" max="2" width="12.1296296296296" customWidth="1"/>
  </cols>
  <sheetData>
    <row r="1" ht="15.6" spans="1:2">
      <c r="A1" s="45" t="s">
        <v>0</v>
      </c>
      <c r="B1" s="45" t="s">
        <v>1</v>
      </c>
    </row>
    <row r="2" ht="15.6" spans="1:2">
      <c r="A2" s="46" t="s">
        <v>2</v>
      </c>
      <c r="B2" s="47">
        <f>上海!G21</f>
        <v>281750</v>
      </c>
    </row>
    <row r="3" ht="15.6" spans="1:2">
      <c r="A3" s="46" t="s">
        <v>3</v>
      </c>
      <c r="B3" s="47">
        <f>广州!G21</f>
        <v>265240</v>
      </c>
    </row>
    <row r="4" ht="15.6" spans="1:2">
      <c r="A4" s="46" t="s">
        <v>4</v>
      </c>
      <c r="B4" s="47">
        <f>B2+B3</f>
        <v>546990</v>
      </c>
    </row>
    <row r="5" ht="15.6" spans="1:2">
      <c r="A5" s="46" t="s">
        <v>5</v>
      </c>
      <c r="B5" s="47">
        <f>B4*0.1</f>
        <v>54699</v>
      </c>
    </row>
    <row r="6" ht="15.6" spans="1:2">
      <c r="A6" s="46" t="s">
        <v>6</v>
      </c>
      <c r="B6" s="47">
        <f>B4+B5</f>
        <v>601689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I21"/>
  <sheetViews>
    <sheetView zoomScale="79" zoomScaleNormal="79" zoomScalePageLayoutView="80" workbookViewId="0">
      <selection activeCell="A3" sqref="A3:A12"/>
    </sheetView>
  </sheetViews>
  <sheetFormatPr defaultColWidth="8.87962962962963" defaultRowHeight="15.6"/>
  <cols>
    <col min="1" max="1" width="17.6666666666667" style="27" customWidth="1"/>
    <col min="2" max="2" width="48.8796296296296" style="27" customWidth="1"/>
    <col min="3" max="3" width="79.1111111111111" style="27" customWidth="1"/>
    <col min="4" max="4" width="9.66666666666667" style="28" customWidth="1"/>
    <col min="5" max="7" width="10.6666666666667" style="28" customWidth="1"/>
    <col min="8" max="8" width="28.1111111111111" style="29" customWidth="1"/>
    <col min="9" max="16384" width="8.87962962962963" style="30"/>
  </cols>
  <sheetData>
    <row r="1" spans="1:8">
      <c r="A1" s="1"/>
      <c r="B1" s="1"/>
      <c r="C1" s="1" t="s">
        <v>7</v>
      </c>
      <c r="D1" s="1" t="s">
        <v>8</v>
      </c>
      <c r="E1" s="2" t="s">
        <v>9</v>
      </c>
      <c r="F1" s="2" t="s">
        <v>10</v>
      </c>
      <c r="G1" s="2" t="s">
        <v>6</v>
      </c>
      <c r="H1" s="2" t="s">
        <v>11</v>
      </c>
    </row>
    <row r="2" ht="15" spans="1:8">
      <c r="A2" s="19" t="s">
        <v>12</v>
      </c>
      <c r="B2" s="14" t="s">
        <v>13</v>
      </c>
      <c r="C2" s="15" t="s">
        <v>14</v>
      </c>
      <c r="D2" s="5">
        <v>750</v>
      </c>
      <c r="E2" s="8">
        <v>2</v>
      </c>
      <c r="F2" s="8">
        <v>50</v>
      </c>
      <c r="G2" s="8">
        <f>D2*E2*F2</f>
        <v>75000</v>
      </c>
      <c r="H2" s="16"/>
    </row>
    <row r="3" ht="15" spans="1:8">
      <c r="A3" s="17" t="s">
        <v>15</v>
      </c>
      <c r="B3" s="31" t="s">
        <v>16</v>
      </c>
      <c r="C3" s="31" t="s">
        <v>17</v>
      </c>
      <c r="D3" s="32">
        <v>1200</v>
      </c>
      <c r="E3" s="8">
        <v>1</v>
      </c>
      <c r="F3" s="8">
        <v>5</v>
      </c>
      <c r="G3" s="8">
        <f>D3*E3*F3</f>
        <v>6000</v>
      </c>
      <c r="H3" s="8"/>
    </row>
    <row r="4" ht="15" spans="1:8">
      <c r="A4" s="17"/>
      <c r="B4" s="31" t="s">
        <v>18</v>
      </c>
      <c r="C4" s="31" t="s">
        <v>17</v>
      </c>
      <c r="D4" s="32">
        <v>600</v>
      </c>
      <c r="E4" s="8">
        <v>1</v>
      </c>
      <c r="F4" s="8">
        <v>5</v>
      </c>
      <c r="G4" s="8">
        <f>D4*E4*F4</f>
        <v>3000</v>
      </c>
      <c r="H4" s="8"/>
    </row>
    <row r="5" ht="15" spans="1:8">
      <c r="A5" s="17"/>
      <c r="B5" s="31" t="s">
        <v>19</v>
      </c>
      <c r="C5" s="31" t="s">
        <v>17</v>
      </c>
      <c r="D5" s="32">
        <v>1100</v>
      </c>
      <c r="E5" s="8">
        <v>1</v>
      </c>
      <c r="F5" s="8">
        <v>5</v>
      </c>
      <c r="G5" s="8">
        <f>D5*E5*F5</f>
        <v>5500</v>
      </c>
      <c r="H5" s="8"/>
    </row>
    <row r="6" ht="15" spans="1:8">
      <c r="A6" s="17"/>
      <c r="B6" s="31" t="s">
        <v>20</v>
      </c>
      <c r="C6" s="31" t="s">
        <v>17</v>
      </c>
      <c r="D6" s="32">
        <v>550</v>
      </c>
      <c r="E6" s="8">
        <v>1</v>
      </c>
      <c r="F6" s="8">
        <v>5</v>
      </c>
      <c r="G6" s="8">
        <f>D6*E6*F6</f>
        <v>2750</v>
      </c>
      <c r="H6" s="8"/>
    </row>
    <row r="7" spans="1:8">
      <c r="A7" s="17"/>
      <c r="B7" s="7" t="s">
        <v>21</v>
      </c>
      <c r="C7" s="7" t="s">
        <v>22</v>
      </c>
      <c r="D7" s="5">
        <v>1200</v>
      </c>
      <c r="E7" s="8">
        <v>1</v>
      </c>
      <c r="F7" s="8">
        <v>2</v>
      </c>
      <c r="G7" s="8">
        <f>D7*E7*F7</f>
        <v>2400</v>
      </c>
      <c r="H7" s="8"/>
    </row>
    <row r="8" ht="15" spans="1:8">
      <c r="A8" s="17"/>
      <c r="B8" s="7" t="s">
        <v>23</v>
      </c>
      <c r="C8" s="7"/>
      <c r="D8" s="5">
        <v>2500</v>
      </c>
      <c r="E8" s="8">
        <v>2</v>
      </c>
      <c r="F8" s="8">
        <v>1</v>
      </c>
      <c r="G8" s="8">
        <f>D8*E8*F8</f>
        <v>5000</v>
      </c>
      <c r="H8" s="8"/>
    </row>
    <row r="9" ht="15" spans="1:8">
      <c r="A9" s="17"/>
      <c r="B9" s="7" t="s">
        <v>24</v>
      </c>
      <c r="C9" s="7" t="s">
        <v>25</v>
      </c>
      <c r="D9" s="5">
        <v>1200</v>
      </c>
      <c r="E9" s="8">
        <v>1</v>
      </c>
      <c r="F9" s="8">
        <v>10</v>
      </c>
      <c r="G9" s="8">
        <f>D9*E9*F9</f>
        <v>12000</v>
      </c>
      <c r="H9" s="8"/>
    </row>
    <row r="10" spans="1:8">
      <c r="A10" s="17"/>
      <c r="B10" s="7" t="s">
        <v>26</v>
      </c>
      <c r="C10" s="7" t="s">
        <v>27</v>
      </c>
      <c r="D10" s="5">
        <v>5</v>
      </c>
      <c r="E10" s="8">
        <v>2</v>
      </c>
      <c r="F10" s="8">
        <v>50</v>
      </c>
      <c r="G10" s="8">
        <f>D10*E10*F10</f>
        <v>500</v>
      </c>
      <c r="H10" s="8"/>
    </row>
    <row r="11" spans="1:8">
      <c r="A11" s="17"/>
      <c r="B11" s="7" t="s">
        <v>28</v>
      </c>
      <c r="C11" s="7"/>
      <c r="D11" s="5">
        <v>200</v>
      </c>
      <c r="E11" s="8">
        <v>2</v>
      </c>
      <c r="F11" s="8">
        <v>20</v>
      </c>
      <c r="G11" s="8">
        <f>D11*E11*F11</f>
        <v>8000</v>
      </c>
      <c r="H11" s="8" t="s">
        <v>29</v>
      </c>
    </row>
    <row r="12" spans="1:8">
      <c r="A12" s="17"/>
      <c r="B12" s="7" t="s">
        <v>30</v>
      </c>
      <c r="C12" s="7"/>
      <c r="D12" s="5">
        <v>200</v>
      </c>
      <c r="E12" s="8">
        <v>1</v>
      </c>
      <c r="F12" s="8">
        <v>40</v>
      </c>
      <c r="G12" s="8">
        <f>D12*E12*F12</f>
        <v>8000</v>
      </c>
      <c r="H12" s="8" t="s">
        <v>29</v>
      </c>
    </row>
    <row r="13" spans="1:8">
      <c r="A13" s="13" t="s">
        <v>31</v>
      </c>
      <c r="B13" s="14" t="s">
        <v>32</v>
      </c>
      <c r="C13" s="15" t="s">
        <v>33</v>
      </c>
      <c r="D13" s="5">
        <v>280</v>
      </c>
      <c r="E13" s="8">
        <v>1</v>
      </c>
      <c r="F13" s="8">
        <v>50</v>
      </c>
      <c r="G13" s="8">
        <f>D13*E13*F13</f>
        <v>14000</v>
      </c>
      <c r="H13" s="16"/>
    </row>
    <row r="14" spans="1:8">
      <c r="A14" s="13"/>
      <c r="B14" s="33" t="s">
        <v>34</v>
      </c>
      <c r="C14" s="15"/>
      <c r="D14" s="5">
        <v>3500</v>
      </c>
      <c r="E14" s="8">
        <v>1</v>
      </c>
      <c r="F14" s="8">
        <v>6</v>
      </c>
      <c r="G14" s="8">
        <f>D14*E14*F14</f>
        <v>21000</v>
      </c>
      <c r="H14" s="34"/>
    </row>
    <row r="15" spans="1:8">
      <c r="A15" s="17" t="s">
        <v>35</v>
      </c>
      <c r="B15" s="35" t="s">
        <v>36</v>
      </c>
      <c r="C15" s="7" t="s">
        <v>37</v>
      </c>
      <c r="D15" s="5">
        <v>50</v>
      </c>
      <c r="E15" s="8">
        <v>1</v>
      </c>
      <c r="F15" s="8">
        <v>10</v>
      </c>
      <c r="G15" s="8">
        <f t="shared" ref="G15:G20" si="0">D15*E15*F15</f>
        <v>500</v>
      </c>
      <c r="H15" s="8"/>
    </row>
    <row r="16" ht="15" spans="1:8">
      <c r="A16" s="17"/>
      <c r="B16" s="7" t="s">
        <v>38</v>
      </c>
      <c r="C16" s="7" t="s">
        <v>39</v>
      </c>
      <c r="D16" s="5">
        <v>10</v>
      </c>
      <c r="E16" s="8">
        <v>1</v>
      </c>
      <c r="F16" s="8">
        <v>10</v>
      </c>
      <c r="G16" s="8">
        <f t="shared" si="0"/>
        <v>100</v>
      </c>
      <c r="H16" s="8"/>
    </row>
    <row r="17" ht="15" spans="1:8">
      <c r="A17" s="17"/>
      <c r="B17" s="7" t="s">
        <v>40</v>
      </c>
      <c r="C17" s="7" t="s">
        <v>41</v>
      </c>
      <c r="D17" s="5">
        <v>1000</v>
      </c>
      <c r="E17" s="8">
        <v>1</v>
      </c>
      <c r="F17" s="8">
        <v>50</v>
      </c>
      <c r="G17" s="8">
        <f t="shared" si="0"/>
        <v>50000</v>
      </c>
      <c r="H17" s="8"/>
    </row>
    <row r="18" ht="15" spans="1:8">
      <c r="A18" s="19" t="s">
        <v>42</v>
      </c>
      <c r="B18" s="7" t="s">
        <v>43</v>
      </c>
      <c r="C18" s="4"/>
      <c r="D18" s="5">
        <v>100</v>
      </c>
      <c r="E18" s="8">
        <v>2</v>
      </c>
      <c r="F18" s="8">
        <v>15</v>
      </c>
      <c r="G18" s="8">
        <f t="shared" si="0"/>
        <v>3000</v>
      </c>
      <c r="H18" s="8"/>
    </row>
    <row r="19" spans="1:8">
      <c r="A19" s="18"/>
      <c r="B19" s="7" t="s">
        <v>42</v>
      </c>
      <c r="C19" s="7" t="s">
        <v>44</v>
      </c>
      <c r="D19" s="5">
        <v>500</v>
      </c>
      <c r="E19" s="8">
        <v>2</v>
      </c>
      <c r="F19" s="8">
        <v>15</v>
      </c>
      <c r="G19" s="8">
        <f t="shared" si="0"/>
        <v>15000</v>
      </c>
      <c r="H19" s="21"/>
    </row>
    <row r="20" spans="1:8">
      <c r="A20" s="36" t="s">
        <v>45</v>
      </c>
      <c r="B20" s="37" t="s">
        <v>46</v>
      </c>
      <c r="C20" s="38" t="s">
        <v>47</v>
      </c>
      <c r="D20" s="3">
        <v>50000</v>
      </c>
      <c r="E20" s="39">
        <v>1</v>
      </c>
      <c r="F20" s="39">
        <v>1</v>
      </c>
      <c r="G20" s="8">
        <f t="shared" si="0"/>
        <v>50000</v>
      </c>
      <c r="H20" s="40" t="s">
        <v>48</v>
      </c>
    </row>
    <row r="21" ht="15" spans="1:9">
      <c r="A21" s="41" t="s">
        <v>49</v>
      </c>
      <c r="B21" s="41"/>
      <c r="C21" s="41"/>
      <c r="D21" s="41"/>
      <c r="E21" s="41"/>
      <c r="F21" s="41"/>
      <c r="G21" s="42">
        <f>SUM(G2:G20)</f>
        <v>281750</v>
      </c>
      <c r="H21" s="43"/>
      <c r="I21" s="44"/>
    </row>
  </sheetData>
  <mergeCells count="6">
    <mergeCell ref="A1:B1"/>
    <mergeCell ref="A21:F21"/>
    <mergeCell ref="A3:A12"/>
    <mergeCell ref="A13:A14"/>
    <mergeCell ref="A15:A17"/>
    <mergeCell ref="A18:A19"/>
  </mergeCells>
  <printOptions horizontalCentered="1"/>
  <pageMargins left="0.236220472440945" right="0.236220472440945" top="0.748031496062992" bottom="0.748031496062992" header="0.31496062992126" footer="0.31496062992126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80" zoomScaleNormal="80" workbookViewId="0">
      <selection activeCell="G25" sqref="G25"/>
    </sheetView>
  </sheetViews>
  <sheetFormatPr defaultColWidth="9" defaultRowHeight="14.4" outlineLevelCol="7"/>
  <cols>
    <col min="1" max="1" width="17.6666666666667" customWidth="1"/>
    <col min="2" max="2" width="48.8796296296296" customWidth="1"/>
    <col min="3" max="3" width="79.1111111111111" customWidth="1"/>
    <col min="4" max="4" width="9.66666666666667" customWidth="1"/>
    <col min="5" max="7" width="10.6666666666667" customWidth="1"/>
    <col min="8" max="8" width="28.1111111111111" customWidth="1"/>
  </cols>
  <sheetData>
    <row r="1" ht="15.6" spans="1:8">
      <c r="A1" s="1"/>
      <c r="B1" s="1"/>
      <c r="C1" s="1" t="s">
        <v>7</v>
      </c>
      <c r="D1" s="1" t="s">
        <v>8</v>
      </c>
      <c r="E1" s="2" t="s">
        <v>9</v>
      </c>
      <c r="F1" s="2" t="s">
        <v>10</v>
      </c>
      <c r="G1" s="2" t="s">
        <v>6</v>
      </c>
      <c r="H1" s="2" t="s">
        <v>11</v>
      </c>
    </row>
    <row r="2" ht="15" spans="1:8">
      <c r="A2" s="3" t="s">
        <v>50</v>
      </c>
      <c r="B2" s="4" t="s">
        <v>51</v>
      </c>
      <c r="C2" s="4" t="s">
        <v>52</v>
      </c>
      <c r="D2" s="5">
        <v>3500</v>
      </c>
      <c r="E2" s="5">
        <v>1</v>
      </c>
      <c r="F2" s="5">
        <v>40</v>
      </c>
      <c r="G2" s="5">
        <f>D2*E2*F2</f>
        <v>140000</v>
      </c>
      <c r="H2" s="4"/>
    </row>
    <row r="3" ht="15" spans="1:8">
      <c r="A3" s="5" t="s">
        <v>12</v>
      </c>
      <c r="B3" s="6" t="s">
        <v>53</v>
      </c>
      <c r="C3" s="7" t="s">
        <v>54</v>
      </c>
      <c r="D3" s="5">
        <v>1100</v>
      </c>
      <c r="E3" s="8">
        <v>1</v>
      </c>
      <c r="F3" s="8">
        <v>20</v>
      </c>
      <c r="G3" s="8">
        <f>D3*E3*F3</f>
        <v>22000</v>
      </c>
      <c r="H3" s="9"/>
    </row>
    <row r="4" ht="15" spans="1:8">
      <c r="A4" s="10" t="s">
        <v>55</v>
      </c>
      <c r="B4" s="11" t="s">
        <v>56</v>
      </c>
      <c r="C4" s="7" t="s">
        <v>57</v>
      </c>
      <c r="D4" s="5">
        <v>15000</v>
      </c>
      <c r="E4" s="8">
        <v>1</v>
      </c>
      <c r="F4" s="8">
        <v>1</v>
      </c>
      <c r="G4" s="5">
        <f>D4*E4*F4</f>
        <v>15000</v>
      </c>
      <c r="H4" s="12"/>
    </row>
    <row r="5" ht="15" spans="1:8">
      <c r="A5" s="10"/>
      <c r="B5" s="11" t="s">
        <v>58</v>
      </c>
      <c r="C5" s="7"/>
      <c r="D5" s="5">
        <v>400</v>
      </c>
      <c r="E5" s="8">
        <v>1</v>
      </c>
      <c r="F5" s="8">
        <v>30</v>
      </c>
      <c r="G5" s="8">
        <f>D5*E5*F5</f>
        <v>12000</v>
      </c>
      <c r="H5" s="12"/>
    </row>
    <row r="6" ht="15" spans="1:8">
      <c r="A6" s="10"/>
      <c r="B6" s="11" t="s">
        <v>59</v>
      </c>
      <c r="C6" s="7"/>
      <c r="D6" s="5">
        <v>80</v>
      </c>
      <c r="E6" s="8">
        <v>1</v>
      </c>
      <c r="F6" s="8">
        <v>40</v>
      </c>
      <c r="G6" s="5">
        <f>D6*E6*F6</f>
        <v>3200</v>
      </c>
      <c r="H6" s="12"/>
    </row>
    <row r="7" ht="15" spans="1:8">
      <c r="A7" s="13" t="s">
        <v>31</v>
      </c>
      <c r="B7" s="11" t="s">
        <v>60</v>
      </c>
      <c r="C7" s="7"/>
      <c r="D7" s="5">
        <v>300</v>
      </c>
      <c r="E7" s="8">
        <v>1</v>
      </c>
      <c r="F7" s="8">
        <v>30</v>
      </c>
      <c r="G7" s="5">
        <f t="shared" ref="G7:G20" si="0">D7*E7*F7</f>
        <v>9000</v>
      </c>
      <c r="H7" s="12"/>
    </row>
    <row r="8" ht="15" spans="1:8">
      <c r="A8" s="13"/>
      <c r="B8" s="14" t="s">
        <v>61</v>
      </c>
      <c r="C8" s="15"/>
      <c r="D8" s="5">
        <v>200</v>
      </c>
      <c r="E8" s="8">
        <v>1</v>
      </c>
      <c r="F8" s="8">
        <v>40</v>
      </c>
      <c r="G8" s="8">
        <f t="shared" si="0"/>
        <v>8000</v>
      </c>
      <c r="H8" s="16"/>
    </row>
    <row r="9" ht="15" spans="1:8">
      <c r="A9" s="13"/>
      <c r="B9" s="14" t="s">
        <v>62</v>
      </c>
      <c r="C9" s="15"/>
      <c r="D9" s="5">
        <v>350</v>
      </c>
      <c r="E9" s="8">
        <v>1</v>
      </c>
      <c r="F9" s="8">
        <v>40</v>
      </c>
      <c r="G9" s="5">
        <f t="shared" si="0"/>
        <v>14000</v>
      </c>
      <c r="H9" s="16"/>
    </row>
    <row r="10" ht="15" spans="1:8">
      <c r="A10" s="13"/>
      <c r="B10" s="7" t="s">
        <v>63</v>
      </c>
      <c r="C10" s="7"/>
      <c r="D10" s="5">
        <v>12000</v>
      </c>
      <c r="E10" s="8">
        <v>1</v>
      </c>
      <c r="F10" s="8">
        <v>1</v>
      </c>
      <c r="G10" s="8">
        <f t="shared" si="0"/>
        <v>12000</v>
      </c>
      <c r="H10" s="16"/>
    </row>
    <row r="11" ht="15" spans="1:8">
      <c r="A11" s="17" t="s">
        <v>64</v>
      </c>
      <c r="B11" s="7" t="s">
        <v>65</v>
      </c>
      <c r="C11" s="7" t="s">
        <v>66</v>
      </c>
      <c r="D11" s="5">
        <v>900</v>
      </c>
      <c r="E11" s="8">
        <v>1</v>
      </c>
      <c r="F11" s="8">
        <v>5</v>
      </c>
      <c r="G11" s="5">
        <f t="shared" si="0"/>
        <v>4500</v>
      </c>
      <c r="H11" s="8"/>
    </row>
    <row r="12" ht="15" spans="1:8">
      <c r="A12" s="17"/>
      <c r="B12" s="7" t="s">
        <v>67</v>
      </c>
      <c r="C12" s="7" t="s">
        <v>66</v>
      </c>
      <c r="D12" s="5">
        <v>900</v>
      </c>
      <c r="E12" s="8">
        <v>1</v>
      </c>
      <c r="F12" s="8">
        <v>5</v>
      </c>
      <c r="G12" s="5">
        <f t="shared" si="0"/>
        <v>4500</v>
      </c>
      <c r="H12" s="8"/>
    </row>
    <row r="13" ht="15" spans="1:8">
      <c r="A13" s="17"/>
      <c r="B13" s="7" t="s">
        <v>68</v>
      </c>
      <c r="C13" s="7"/>
      <c r="D13" s="5">
        <v>3500</v>
      </c>
      <c r="E13" s="8">
        <v>1</v>
      </c>
      <c r="F13" s="8">
        <v>1</v>
      </c>
      <c r="G13" s="8">
        <f t="shared" si="0"/>
        <v>3500</v>
      </c>
      <c r="H13" s="8"/>
    </row>
    <row r="14" ht="15" spans="1:8">
      <c r="A14" s="17"/>
      <c r="B14" s="7" t="s">
        <v>69</v>
      </c>
      <c r="C14" s="7" t="s">
        <v>27</v>
      </c>
      <c r="D14" s="5">
        <v>5</v>
      </c>
      <c r="E14" s="8">
        <v>2</v>
      </c>
      <c r="F14" s="8">
        <v>40</v>
      </c>
      <c r="G14" s="5">
        <f t="shared" si="0"/>
        <v>400</v>
      </c>
      <c r="H14" s="8" t="s">
        <v>29</v>
      </c>
    </row>
    <row r="15" ht="15" spans="1:8">
      <c r="A15" s="18" t="s">
        <v>35</v>
      </c>
      <c r="B15" s="7" t="s">
        <v>38</v>
      </c>
      <c r="C15" s="7" t="s">
        <v>39</v>
      </c>
      <c r="D15" s="5">
        <v>10</v>
      </c>
      <c r="E15" s="8">
        <v>1</v>
      </c>
      <c r="F15" s="8">
        <v>1</v>
      </c>
      <c r="G15" s="8">
        <f t="shared" si="0"/>
        <v>10</v>
      </c>
      <c r="H15" s="8"/>
    </row>
    <row r="16" ht="15" spans="1:8">
      <c r="A16" s="18"/>
      <c r="B16" s="7" t="s">
        <v>70</v>
      </c>
      <c r="C16" s="7"/>
      <c r="D16" s="5">
        <v>300</v>
      </c>
      <c r="E16" s="8">
        <v>1</v>
      </c>
      <c r="F16" s="8">
        <v>20</v>
      </c>
      <c r="G16" s="5">
        <f t="shared" si="0"/>
        <v>6000</v>
      </c>
      <c r="H16" s="8" t="s">
        <v>29</v>
      </c>
    </row>
    <row r="17" ht="15" spans="1:8">
      <c r="A17" s="18"/>
      <c r="B17" s="7" t="s">
        <v>71</v>
      </c>
      <c r="C17" s="7"/>
      <c r="D17" s="5">
        <v>2</v>
      </c>
      <c r="E17" s="8">
        <v>1</v>
      </c>
      <c r="F17" s="8">
        <v>40</v>
      </c>
      <c r="G17" s="5">
        <f t="shared" si="0"/>
        <v>80</v>
      </c>
      <c r="H17" s="8"/>
    </row>
    <row r="18" ht="15" spans="1:8">
      <c r="A18" s="19" t="s">
        <v>42</v>
      </c>
      <c r="B18" s="7" t="s">
        <v>50</v>
      </c>
      <c r="C18" s="4" t="s">
        <v>72</v>
      </c>
      <c r="D18" s="5">
        <v>3500</v>
      </c>
      <c r="E18" s="8">
        <v>1</v>
      </c>
      <c r="F18" s="8">
        <v>2</v>
      </c>
      <c r="G18" s="8">
        <f t="shared" si="0"/>
        <v>7000</v>
      </c>
      <c r="H18" s="8"/>
    </row>
    <row r="19" ht="15" spans="1:8">
      <c r="A19" s="20"/>
      <c r="B19" s="7" t="s">
        <v>43</v>
      </c>
      <c r="C19" s="4"/>
      <c r="D19" s="5">
        <v>50</v>
      </c>
      <c r="E19" s="8">
        <v>3</v>
      </c>
      <c r="F19" s="8">
        <v>3</v>
      </c>
      <c r="G19" s="5">
        <f t="shared" si="0"/>
        <v>450</v>
      </c>
      <c r="H19" s="8"/>
    </row>
    <row r="20" ht="15.6" spans="1:8">
      <c r="A20" s="18"/>
      <c r="B20" s="7" t="s">
        <v>42</v>
      </c>
      <c r="C20" s="7" t="s">
        <v>73</v>
      </c>
      <c r="D20" s="5">
        <v>600</v>
      </c>
      <c r="E20" s="8">
        <v>2</v>
      </c>
      <c r="F20" s="8">
        <v>3</v>
      </c>
      <c r="G20" s="8">
        <f t="shared" si="0"/>
        <v>3600</v>
      </c>
      <c r="H20" s="21"/>
    </row>
    <row r="21" ht="15" spans="1:8">
      <c r="A21" s="22" t="s">
        <v>74</v>
      </c>
      <c r="B21" s="23"/>
      <c r="C21" s="23"/>
      <c r="D21" s="23"/>
      <c r="E21" s="23"/>
      <c r="F21" s="24"/>
      <c r="G21" s="25">
        <f>SUM(G2:G20)</f>
        <v>265240</v>
      </c>
      <c r="H21" s="26"/>
    </row>
  </sheetData>
  <mergeCells count="7">
    <mergeCell ref="A1:B1"/>
    <mergeCell ref="A21:F21"/>
    <mergeCell ref="A4:A6"/>
    <mergeCell ref="A7:A10"/>
    <mergeCell ref="A11:A14"/>
    <mergeCell ref="A15:A17"/>
    <mergeCell ref="A18:A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上海</vt:lpstr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马可</cp:lastModifiedBy>
  <dcterms:created xsi:type="dcterms:W3CDTF">2014-11-26T07:00:00Z</dcterms:created>
  <cp:lastPrinted>2019-03-07T06:24:00Z</cp:lastPrinted>
  <dcterms:modified xsi:type="dcterms:W3CDTF">2022-10-12T03:08:22Z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9BC83071941A48F1BB58019CF0FD2CDF</vt:lpwstr>
  </property>
  <property fmtid="{D5CDD505-2E9C-101B-9397-08002B2CF9AE}" pid="5" name="KSOProductBuildVer">
    <vt:lpwstr>2052-11.1.0.12358</vt:lpwstr>
  </property>
</Properties>
</file>