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checkCompatibility="1"/>
  <mc:AlternateContent xmlns:mc="http://schemas.openxmlformats.org/markup-compatibility/2006">
    <mc:Choice Requires="x15">
      <x15ac:absPath xmlns:x15ac="http://schemas.microsoft.com/office/spreadsheetml/2010/11/ac" url="/Users/tdd/Desktop/20220616/报价po/po/伯乐仕/"/>
    </mc:Choice>
  </mc:AlternateContent>
  <xr:revisionPtr revIDLastSave="0" documentId="13_ncr:1_{D353F980-B3DA-0C49-937E-A82C4FFE748E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报价明细" sheetId="2" r:id="rId1"/>
    <sheet name="PO1" sheetId="3" r:id="rId2"/>
    <sheet name="PO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30" i="2"/>
  <c r="H31" i="2"/>
  <c r="H32" i="2"/>
  <c r="H29" i="2"/>
  <c r="H14" i="4" l="1"/>
  <c r="H15" i="4"/>
  <c r="H16" i="4" s="1"/>
  <c r="H29" i="3"/>
  <c r="H30" i="3"/>
  <c r="H31" i="3" s="1"/>
  <c r="H37" i="2"/>
  <c r="H36" i="2"/>
  <c r="H35" i="2"/>
  <c r="H34" i="2"/>
  <c r="H33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38" i="2" l="1"/>
  <c r="H39" i="2" s="1"/>
  <c r="H40" i="2" s="1"/>
</calcChain>
</file>

<file path=xl/sharedStrings.xml><?xml version="1.0" encoding="utf-8"?>
<sst xmlns="http://schemas.openxmlformats.org/spreadsheetml/2006/main" count="282" uniqueCount="150">
  <si>
    <t>序号</t>
    <rPh sb="0" eb="1">
      <t>xu'hao</t>
    </rPh>
    <phoneticPr fontId="1" type="noConversion"/>
  </si>
  <si>
    <t>项目名称</t>
    <phoneticPr fontId="1" type="noConversion"/>
  </si>
  <si>
    <t>服务客户</t>
    <phoneticPr fontId="1" type="noConversion"/>
  </si>
  <si>
    <t>报价日期</t>
    <phoneticPr fontId="1" type="noConversion"/>
  </si>
  <si>
    <t>施维雅 Townhall</t>
    <phoneticPr fontId="1" type="noConversion"/>
  </si>
  <si>
    <t>施维雅Townhall Meeting 2022年1月</t>
    <rPh sb="4" eb="5">
      <t>zhong'guo</t>
    </rPh>
    <rPh sb="6" eb="7">
      <t>cheng'shixin'yongjian'shegao'fenglun'tanbiao'zhunbao'jiabiao</t>
    </rPh>
    <phoneticPr fontId="1" type="noConversion"/>
  </si>
  <si>
    <t>音频器材</t>
  </si>
  <si>
    <t>无线麦</t>
  </si>
  <si>
    <t>无线小蜜蜂麦克风</t>
  </si>
  <si>
    <t>组/天</t>
  </si>
  <si>
    <t>服务项目分类</t>
    <phoneticPr fontId="1" type="noConversion"/>
  </si>
  <si>
    <t>服务项目</t>
    <phoneticPr fontId="1" type="noConversion"/>
  </si>
  <si>
    <t>内容描述</t>
    <phoneticPr fontId="1" type="noConversion"/>
  </si>
  <si>
    <t>收费单位</t>
    <phoneticPr fontId="1" type="noConversion"/>
  </si>
  <si>
    <t>单价</t>
    <phoneticPr fontId="1" type="noConversion"/>
  </si>
  <si>
    <t>数量</t>
    <phoneticPr fontId="1" type="noConversion"/>
  </si>
  <si>
    <t>总价</t>
    <phoneticPr fontId="1" type="noConversion"/>
  </si>
  <si>
    <t>拍摄人员</t>
  </si>
  <si>
    <t>摄像师</t>
    <rPh sb="0" eb="3">
      <t>pai</t>
    </rPh>
    <phoneticPr fontId="4" type="noConversion"/>
  </si>
  <si>
    <t>具有3年以上专业电影拍摄经验的资深专业摄影师</t>
  </si>
  <si>
    <t>人/天</t>
    <rPh sb="0" eb="1">
      <t>ti a</t>
    </rPh>
    <phoneticPr fontId="5" type="noConversion"/>
  </si>
  <si>
    <t>灯光师</t>
  </si>
  <si>
    <t>负责拍摄现场的灯光设计、布置和现场调度</t>
  </si>
  <si>
    <t>线上</t>
    <phoneticPr fontId="3" type="noConversion"/>
  </si>
  <si>
    <t>导播台</t>
    <phoneticPr fontId="3" type="noConversion"/>
  </si>
  <si>
    <t>导播</t>
    <phoneticPr fontId="3" type="noConversion"/>
  </si>
  <si>
    <t>电缆线</t>
    <phoneticPr fontId="3" type="noConversion"/>
  </si>
  <si>
    <t>监视器</t>
    <phoneticPr fontId="3" type="noConversion"/>
  </si>
  <si>
    <t>通话系统</t>
    <phoneticPr fontId="3" type="noConversion"/>
  </si>
  <si>
    <t>补光灯</t>
    <phoneticPr fontId="3" type="noConversion"/>
  </si>
  <si>
    <t>高清录机</t>
    <phoneticPr fontId="3" type="noConversion"/>
  </si>
  <si>
    <t>调音台</t>
    <phoneticPr fontId="3" type="noConversion"/>
  </si>
  <si>
    <t>调音师</t>
    <phoneticPr fontId="3" type="noConversion"/>
  </si>
  <si>
    <t>音箱设备</t>
    <phoneticPr fontId="3" type="noConversion"/>
  </si>
  <si>
    <t>液晶电视</t>
    <phoneticPr fontId="3" type="noConversion"/>
  </si>
  <si>
    <t>笔记本电脑</t>
    <phoneticPr fontId="3" type="noConversion"/>
  </si>
  <si>
    <t>cuelight</t>
    <phoneticPr fontId="3" type="noConversion"/>
  </si>
  <si>
    <t>摄像机</t>
    <phoneticPr fontId="3" type="noConversion"/>
  </si>
  <si>
    <t>抠像系统</t>
    <phoneticPr fontId="3" type="noConversion"/>
  </si>
  <si>
    <t>抠像合成系统</t>
    <phoneticPr fontId="3" type="noConversion"/>
  </si>
  <si>
    <t>抠像技术人员</t>
    <phoneticPr fontId="3" type="noConversion"/>
  </si>
  <si>
    <t>技术助理</t>
    <phoneticPr fontId="3" type="noConversion"/>
  </si>
  <si>
    <t>工作站及技术</t>
    <phoneticPr fontId="3" type="noConversion"/>
  </si>
  <si>
    <t>台/天</t>
    <phoneticPr fontId="3" type="noConversion"/>
  </si>
  <si>
    <t>绿幕</t>
    <phoneticPr fontId="3" type="noConversion"/>
  </si>
  <si>
    <t>项</t>
    <phoneticPr fontId="3" type="noConversion"/>
  </si>
  <si>
    <t>设备运输</t>
    <phoneticPr fontId="3" type="noConversion"/>
  </si>
  <si>
    <t>台/天</t>
    <phoneticPr fontId="5" type="noConversion"/>
  </si>
  <si>
    <t>组/天</t>
    <phoneticPr fontId="3" type="noConversion"/>
  </si>
  <si>
    <t>SONY EX280，含三角架</t>
  </si>
  <si>
    <t>人/天</t>
    <rPh sb="0" eb="1">
      <t>ti a</t>
    </rPh>
    <phoneticPr fontId="3" type="noConversion"/>
  </si>
  <si>
    <t>合计</t>
    <phoneticPr fontId="1" type="noConversion"/>
  </si>
  <si>
    <t>问卷</t>
    <phoneticPr fontId="3" type="noConversion"/>
  </si>
  <si>
    <t>问卷激励</t>
    <phoneticPr fontId="3" type="noConversion"/>
  </si>
  <si>
    <t>Town hall meeting 全体员工问题征集及激励</t>
    <phoneticPr fontId="3" type="noConversion"/>
  </si>
  <si>
    <t>场租</t>
    <phoneticPr fontId="3" type="noConversion"/>
  </si>
  <si>
    <t>场租费用</t>
    <phoneticPr fontId="3" type="noConversion"/>
  </si>
  <si>
    <t>环球金融中心B1层会议室</t>
    <phoneticPr fontId="3" type="noConversion"/>
  </si>
  <si>
    <t>总结视频</t>
    <phoneticPr fontId="3" type="noConversion"/>
  </si>
  <si>
    <t>粗剪</t>
    <phoneticPr fontId="3" type="noConversion"/>
  </si>
  <si>
    <t>对视频内容、英文校对和音乐等进行格式转换、整理、编辑等初步剪辑服务</t>
    <phoneticPr fontId="3" type="noConversion"/>
  </si>
  <si>
    <t>小时</t>
    <phoneticPr fontId="3" type="noConversion"/>
  </si>
  <si>
    <t>精剪</t>
    <phoneticPr fontId="3" type="noConversion"/>
  </si>
  <si>
    <t>根据视频创意逻辑对视频素材进行精剪，完成成片</t>
    <phoneticPr fontId="3" type="noConversion"/>
  </si>
  <si>
    <t>视频渲染输出</t>
    <phoneticPr fontId="3" type="noConversion"/>
  </si>
  <si>
    <t>税点</t>
    <phoneticPr fontId="1" type="noConversion"/>
  </si>
  <si>
    <t>总计</t>
    <phoneticPr fontId="1" type="noConversion"/>
  </si>
  <si>
    <t>小时/hour</t>
    <phoneticPr fontId="3" type="noConversion"/>
  </si>
  <si>
    <t>张/pc</t>
    <phoneticPr fontId="3" type="noConversion"/>
  </si>
  <si>
    <t>后期制作</t>
    <phoneticPr fontId="3" type="noConversion"/>
  </si>
  <si>
    <t>AE包装</t>
    <phoneticPr fontId="3" type="noConversion"/>
  </si>
  <si>
    <t>视频包装制作</t>
    <phoneticPr fontId="3" type="noConversion"/>
  </si>
  <si>
    <t>视频素材收集</t>
    <phoneticPr fontId="3" type="noConversion"/>
  </si>
  <si>
    <t>包含图片检索、对施维雅提供的素材进行整理等</t>
    <phoneticPr fontId="3" type="noConversion"/>
  </si>
  <si>
    <t>视频精剪</t>
    <phoneticPr fontId="3" type="noConversion"/>
  </si>
  <si>
    <t>修图
Patch up</t>
    <phoneticPr fontId="3" type="noConversion"/>
  </si>
  <si>
    <t>对素材进行修补</t>
    <phoneticPr fontId="3" type="noConversion"/>
  </si>
  <si>
    <t>伯乐仕</t>
    <phoneticPr fontId="1" type="noConversion"/>
  </si>
  <si>
    <t>施维雅Townhall Meeting 2022年6月</t>
    <rPh sb="4" eb="5">
      <t>zhong'guo</t>
    </rPh>
    <rPh sb="6" eb="7">
      <t>cheng'shixin'yongjian'shegao'fenglun'tanbiao'zhunbao'jiabiao</t>
    </rPh>
    <phoneticPr fontId="1" type="noConversion"/>
  </si>
  <si>
    <t>会议舞台设计</t>
    <phoneticPr fontId="3" type="noConversion"/>
  </si>
  <si>
    <t>创意设计服务</t>
  </si>
  <si>
    <t>3D设计</t>
  </si>
  <si>
    <t>套</t>
  </si>
  <si>
    <t>雷亚架遮挡+绿幕+遮光布</t>
    <phoneticPr fontId="3" type="noConversion"/>
  </si>
  <si>
    <t>背部钢管支撑</t>
    <phoneticPr fontId="3" type="noConversion"/>
  </si>
  <si>
    <t>项</t>
  </si>
  <si>
    <t>调光台</t>
  </si>
  <si>
    <t xml:space="preserve">MA  grandMA2  Light  Console  </t>
  </si>
  <si>
    <t>台</t>
    <rPh sb="0" eb="1">
      <t>tai</t>
    </rPh>
    <phoneticPr fontId="5" type="noConversion"/>
  </si>
  <si>
    <t>布景设备</t>
    <phoneticPr fontId="3" type="noConversion"/>
  </si>
  <si>
    <t>视频设备租赁</t>
  </si>
  <si>
    <t>MAC笔记本电脑</t>
  </si>
  <si>
    <t>(APPLE , MACBOOK)</t>
  </si>
  <si>
    <t>个</t>
    <rPh sb="0" eb="1">
      <t>ge</t>
    </rPh>
    <phoneticPr fontId="5" type="noConversion"/>
  </si>
  <si>
    <t>VGA 液晶 17寸 三星监视器</t>
  </si>
  <si>
    <t>音频设备租赁</t>
  </si>
  <si>
    <t>全频返送音箱</t>
  </si>
  <si>
    <t xml:space="preserve">d&amp;b Audiotechnik Max2 Loudspeaker </t>
  </si>
  <si>
    <t>只</t>
    <rPh sb="0" eb="1">
      <t>zhi</t>
    </rPh>
    <phoneticPr fontId="5" type="noConversion"/>
  </si>
  <si>
    <t xml:space="preserve">数字调音台  </t>
  </si>
  <si>
    <t xml:space="preserve">YAMAHA  QL-5  Digital  Mixer(32ch)     Digital  Mixer(32ch)   </t>
  </si>
  <si>
    <t>液晶电视(60"，全高清)</t>
  </si>
  <si>
    <t>SHARP LCD-60</t>
  </si>
  <si>
    <t xml:space="preserve">U段天线放大传输系统(带UA870WB指向性天线)   </t>
  </si>
  <si>
    <t xml:space="preserve">SHURE  UA845E  UHF  Antenna  Distribution  System   </t>
  </si>
  <si>
    <t>套</t>
    <rPh sb="0" eb="1">
      <t>tao</t>
    </rPh>
    <phoneticPr fontId="5" type="noConversion"/>
  </si>
  <si>
    <t>其他设备</t>
  </si>
  <si>
    <t>导播系统</t>
    <rPh sb="0" eb="1">
      <t>dao bo</t>
    </rPh>
    <rPh sb="2" eb="3">
      <t>xi tong</t>
    </rPh>
    <phoneticPr fontId="5" type="noConversion"/>
  </si>
  <si>
    <t>导播台+监视器+2套录机+通话系统+配套线材等</t>
    <rPh sb="0" eb="1">
      <t>dao bo tai</t>
    </rPh>
    <rPh sb="4" eb="5">
      <t>jian shi qi</t>
    </rPh>
    <rPh sb="9" eb="10">
      <t>tao</t>
    </rPh>
    <rPh sb="10" eb="11">
      <t>lu</t>
    </rPh>
    <rPh sb="11" eb="12">
      <t>ji</t>
    </rPh>
    <rPh sb="13" eb="14">
      <t>tong hua</t>
    </rPh>
    <rPh sb="15" eb="16">
      <t>xi togn</t>
    </rPh>
    <rPh sb="18" eb="19">
      <t>pei tao</t>
    </rPh>
    <rPh sb="20" eb="21">
      <t>xian</t>
    </rPh>
    <rPh sb="21" eb="22">
      <t>cai zhi</t>
    </rPh>
    <rPh sb="22" eb="23">
      <t>deng</t>
    </rPh>
    <phoneticPr fontId="5" type="noConversion"/>
  </si>
  <si>
    <t>套/天</t>
    <rPh sb="0" eb="1">
      <t>tao</t>
    </rPh>
    <phoneticPr fontId="5" type="noConversion"/>
  </si>
  <si>
    <t>AV技术人员</t>
  </si>
  <si>
    <t>电子工程师</t>
  </si>
  <si>
    <t>人/天</t>
    <rPh sb="0" eb="1">
      <t>ren ci</t>
    </rPh>
    <phoneticPr fontId="5" type="noConversion"/>
  </si>
  <si>
    <t>音频工程师</t>
  </si>
  <si>
    <t>灯光工程师</t>
  </si>
  <si>
    <t>平台直播人员</t>
  </si>
  <si>
    <t>技术支持经理</t>
  </si>
  <si>
    <t>直播导播</t>
  </si>
  <si>
    <t>现场工作人员</t>
  </si>
  <si>
    <t>客户主管</t>
  </si>
  <si>
    <t>细节沟通及实施</t>
  </si>
  <si>
    <t>人/天</t>
  </si>
  <si>
    <t>摄影师-普通</t>
  </si>
  <si>
    <t>含摄影器材</t>
  </si>
  <si>
    <t>后期制作</t>
  </si>
  <si>
    <t>剪辑- 粗剪</t>
  </si>
  <si>
    <t>对视频内容和音乐等进行格式转换、整理、编辑等初步剪辑服务</t>
  </si>
  <si>
    <t>小时</t>
  </si>
  <si>
    <t>视频精剪</t>
  </si>
  <si>
    <t>根据视频创意逻辑对视频素材进行精剪，完成成片</t>
  </si>
  <si>
    <t>小时/hour</t>
  </si>
  <si>
    <t>成片输出</t>
  </si>
  <si>
    <t>成片输出渲染</t>
  </si>
  <si>
    <t>动态KV制作</t>
  </si>
  <si>
    <t>配乐</t>
  </si>
  <si>
    <t>为视频提供背景音乐(不包括版权音乐的版权费)</t>
  </si>
  <si>
    <t>个</t>
  </si>
  <si>
    <t>化妆师</t>
  </si>
  <si>
    <t>场务</t>
    <rPh sb="0" eb="2">
      <t>pai</t>
    </rPh>
    <phoneticPr fontId="10" type="noConversion"/>
  </si>
  <si>
    <t>拍摄灯光组，搬运和布置现场</t>
    <rPh sb="0" eb="2">
      <t>pai</t>
    </rPh>
    <phoneticPr fontId="10" type="noConversion"/>
  </si>
  <si>
    <t>线上</t>
    <phoneticPr fontId="3" type="noConversion"/>
  </si>
  <si>
    <t>高清录机</t>
  </si>
  <si>
    <t>台/天</t>
  </si>
  <si>
    <t>摄像机</t>
    <phoneticPr fontId="3" type="noConversion"/>
  </si>
  <si>
    <t>抠像系统</t>
  </si>
  <si>
    <t>抠像合成系统</t>
  </si>
  <si>
    <t>抠像技术人员</t>
  </si>
  <si>
    <t>设备运输</t>
    <phoneticPr fontId="3" type="noConversion"/>
  </si>
  <si>
    <t>专业提词器</t>
    <phoneticPr fontId="3" type="noConversion"/>
  </si>
  <si>
    <t>电子屏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</si>
</sst>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0_);[Red]\(0\)"/>
  </numFmts>
  <fonts count="13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20"/>
      <color theme="1"/>
      <name val="DengXian"/>
      <family val="4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9"/>
      <color theme="1"/>
      <name val="DengXian"/>
      <family val="2"/>
      <charset val="134"/>
      <scheme val="minor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DengXian"/>
      <family val="4"/>
      <charset val="134"/>
      <scheme val="minor"/>
    </font>
    <font>
      <b/>
      <sz val="12"/>
      <name val="Microsoft YaHei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5" xfId="0" applyBorder="1"/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176" fontId="7" fillId="3" borderId="1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 wrapText="1"/>
    </xf>
    <xf numFmtId="40" fontId="9" fillId="2" borderId="16" xfId="0" applyNumberFormat="1" applyFont="1" applyFill="1" applyBorder="1" applyAlignment="1">
      <alignment horizontal="center"/>
    </xf>
    <xf numFmtId="40" fontId="7" fillId="0" borderId="9" xfId="0" applyNumberFormat="1" applyFont="1" applyBorder="1" applyAlignment="1">
      <alignment horizontal="center" vertical="center" wrapText="1"/>
    </xf>
    <xf numFmtId="40" fontId="7" fillId="0" borderId="3" xfId="0" applyNumberFormat="1" applyFont="1" applyBorder="1" applyAlignment="1">
      <alignment horizontal="center" vertical="center" wrapText="1"/>
    </xf>
    <xf numFmtId="40" fontId="7" fillId="4" borderId="3" xfId="0" applyNumberFormat="1" applyFont="1" applyFill="1" applyBorder="1" applyAlignment="1">
      <alignment horizontal="center" vertical="center" wrapText="1"/>
    </xf>
    <xf numFmtId="40" fontId="7" fillId="4" borderId="18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40" fontId="0" fillId="0" borderId="10" xfId="0" applyNumberFormat="1" applyBorder="1" applyAlignment="1">
      <alignment horizontal="center"/>
    </xf>
    <xf numFmtId="40" fontId="0" fillId="0" borderId="0" xfId="0" applyNumberFormat="1"/>
    <xf numFmtId="0" fontId="11" fillId="0" borderId="0" xfId="0" applyFont="1"/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0" fontId="12" fillId="2" borderId="16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0" fontId="11" fillId="0" borderId="10" xfId="0" applyNumberFormat="1" applyFont="1" applyBorder="1" applyAlignment="1">
      <alignment horizontal="center"/>
    </xf>
    <xf numFmtId="40" fontId="11" fillId="0" borderId="0" xfId="0" applyNumberFormat="1" applyFont="1"/>
    <xf numFmtId="0" fontId="12" fillId="2" borderId="15" xfId="0" applyNumberFormat="1" applyFont="1" applyFill="1" applyBorder="1" applyAlignment="1">
      <alignment horizontal="center"/>
    </xf>
    <xf numFmtId="0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/>
    <xf numFmtId="43" fontId="11" fillId="0" borderId="0" xfId="0" applyNumberFormat="1" applyFont="1"/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1" fontId="11" fillId="0" borderId="5" xfId="0" applyNumberFormat="1" applyFont="1" applyBorder="1" applyAlignment="1">
      <alignment horizontal="center"/>
    </xf>
    <xf numFmtId="31" fontId="11" fillId="0" borderId="2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1" fontId="0" fillId="0" borderId="5" xfId="0" applyNumberFormat="1" applyBorder="1" applyAlignment="1">
      <alignment horizontal="center"/>
    </xf>
    <xf numFmtId="31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6764-A180-424A-9345-8E364801862F}">
  <sheetPr>
    <pageSetUpPr fitToPage="1"/>
  </sheetPr>
  <dimension ref="A1:I45"/>
  <sheetViews>
    <sheetView tabSelected="1" topLeftCell="A13" zoomScaleNormal="70" workbookViewId="0">
      <selection activeCell="K13" sqref="K13"/>
    </sheetView>
  </sheetViews>
  <sheetFormatPr baseColWidth="10" defaultColWidth="11" defaultRowHeight="16"/>
  <cols>
    <col min="1" max="1" width="16.5" style="28" customWidth="1"/>
    <col min="2" max="2" width="29.6640625" style="28" customWidth="1"/>
    <col min="3" max="3" width="20" style="28" customWidth="1"/>
    <col min="4" max="4" width="35.6640625" style="28" customWidth="1"/>
    <col min="5" max="5" width="17" style="28" bestFit="1" customWidth="1"/>
    <col min="6" max="6" width="11" style="28"/>
    <col min="7" max="7" width="11" style="58"/>
    <col min="8" max="8" width="15.6640625" style="51" customWidth="1"/>
    <col min="9" max="16384" width="11" style="28"/>
  </cols>
  <sheetData>
    <row r="1" spans="1:8" ht="17" thickBot="1">
      <c r="A1" s="62" t="s">
        <v>78</v>
      </c>
      <c r="B1" s="63"/>
      <c r="C1" s="63"/>
      <c r="D1" s="63"/>
      <c r="E1" s="63"/>
      <c r="F1" s="63"/>
      <c r="G1" s="63"/>
      <c r="H1" s="63"/>
    </row>
    <row r="2" spans="1:8">
      <c r="A2" s="29" t="s">
        <v>2</v>
      </c>
      <c r="B2" s="30" t="s">
        <v>77</v>
      </c>
      <c r="C2" s="30"/>
      <c r="D2" s="30" t="s">
        <v>3</v>
      </c>
      <c r="E2" s="64">
        <v>44346</v>
      </c>
      <c r="F2" s="64"/>
      <c r="G2" s="64"/>
      <c r="H2" s="65"/>
    </row>
    <row r="3" spans="1:8" ht="17" thickBot="1">
      <c r="A3" s="31" t="s">
        <v>1</v>
      </c>
      <c r="B3" s="32" t="s">
        <v>4</v>
      </c>
      <c r="C3" s="32"/>
      <c r="D3" s="66"/>
      <c r="E3" s="66"/>
      <c r="F3" s="66"/>
      <c r="G3" s="66"/>
      <c r="H3" s="67"/>
    </row>
    <row r="4" spans="1:8" ht="27" customHeight="1" thickBot="1">
      <c r="A4" s="33" t="s">
        <v>0</v>
      </c>
      <c r="B4" s="34" t="s">
        <v>10</v>
      </c>
      <c r="C4" s="34" t="s">
        <v>11</v>
      </c>
      <c r="D4" s="34" t="s">
        <v>12</v>
      </c>
      <c r="E4" s="34" t="s">
        <v>13</v>
      </c>
      <c r="F4" s="34" t="s">
        <v>14</v>
      </c>
      <c r="G4" s="52" t="s">
        <v>15</v>
      </c>
      <c r="H4" s="35" t="s">
        <v>16</v>
      </c>
    </row>
    <row r="5" spans="1:8" ht="17">
      <c r="A5" s="36">
        <v>1</v>
      </c>
      <c r="B5" s="37" t="s">
        <v>80</v>
      </c>
      <c r="C5" s="38" t="s">
        <v>81</v>
      </c>
      <c r="D5" s="13" t="s">
        <v>79</v>
      </c>
      <c r="E5" s="38" t="s">
        <v>82</v>
      </c>
      <c r="F5" s="37">
        <v>4000</v>
      </c>
      <c r="G5" s="53">
        <v>1</v>
      </c>
      <c r="H5" s="21">
        <f t="shared" ref="H5:H28" si="0">F5*G5</f>
        <v>4000</v>
      </c>
    </row>
    <row r="6" spans="1:8" ht="17">
      <c r="A6" s="39">
        <v>2</v>
      </c>
      <c r="B6" s="38" t="s">
        <v>44</v>
      </c>
      <c r="C6" s="38" t="s">
        <v>83</v>
      </c>
      <c r="D6" s="40" t="s">
        <v>84</v>
      </c>
      <c r="E6" s="38" t="s">
        <v>45</v>
      </c>
      <c r="F6" s="41">
        <v>3000</v>
      </c>
      <c r="G6" s="54">
        <v>1</v>
      </c>
      <c r="H6" s="22">
        <f t="shared" si="0"/>
        <v>3000</v>
      </c>
    </row>
    <row r="7" spans="1:8" ht="17">
      <c r="A7" s="36">
        <v>3</v>
      </c>
      <c r="B7" s="38" t="s">
        <v>89</v>
      </c>
      <c r="C7" s="38" t="s">
        <v>86</v>
      </c>
      <c r="D7" s="40" t="s">
        <v>87</v>
      </c>
      <c r="E7" s="38" t="s">
        <v>88</v>
      </c>
      <c r="F7" s="6">
        <v>6000</v>
      </c>
      <c r="G7" s="55">
        <v>1</v>
      </c>
      <c r="H7" s="22">
        <f t="shared" si="0"/>
        <v>6000</v>
      </c>
    </row>
    <row r="8" spans="1:8" ht="17">
      <c r="A8" s="39">
        <v>4</v>
      </c>
      <c r="B8" s="38" t="s">
        <v>90</v>
      </c>
      <c r="C8" s="38" t="s">
        <v>91</v>
      </c>
      <c r="D8" s="40" t="s">
        <v>92</v>
      </c>
      <c r="E8" s="38" t="s">
        <v>93</v>
      </c>
      <c r="F8" s="38">
        <v>500</v>
      </c>
      <c r="G8" s="54">
        <v>2</v>
      </c>
      <c r="H8" s="23">
        <f t="shared" si="0"/>
        <v>1000</v>
      </c>
    </row>
    <row r="9" spans="1:8" ht="34">
      <c r="A9" s="36">
        <v>5</v>
      </c>
      <c r="B9" s="38" t="s">
        <v>90</v>
      </c>
      <c r="C9" s="38" t="s">
        <v>94</v>
      </c>
      <c r="D9" s="40"/>
      <c r="E9" s="38" t="s">
        <v>93</v>
      </c>
      <c r="F9" s="38">
        <v>600</v>
      </c>
      <c r="G9" s="54">
        <v>2</v>
      </c>
      <c r="H9" s="23">
        <f t="shared" si="0"/>
        <v>1200</v>
      </c>
    </row>
    <row r="10" spans="1:8" ht="17">
      <c r="A10" s="39">
        <v>6</v>
      </c>
      <c r="B10" s="38" t="s">
        <v>95</v>
      </c>
      <c r="C10" s="38" t="s">
        <v>96</v>
      </c>
      <c r="D10" s="40" t="s">
        <v>97</v>
      </c>
      <c r="E10" s="38" t="s">
        <v>98</v>
      </c>
      <c r="F10" s="38">
        <v>800</v>
      </c>
      <c r="G10" s="56">
        <v>1</v>
      </c>
      <c r="H10" s="23">
        <f t="shared" si="0"/>
        <v>800</v>
      </c>
    </row>
    <row r="11" spans="1:8" ht="34">
      <c r="A11" s="36">
        <v>7</v>
      </c>
      <c r="B11" s="38" t="s">
        <v>95</v>
      </c>
      <c r="C11" s="38" t="s">
        <v>99</v>
      </c>
      <c r="D11" s="40" t="s">
        <v>100</v>
      </c>
      <c r="E11" s="38" t="s">
        <v>88</v>
      </c>
      <c r="F11" s="38">
        <v>4500</v>
      </c>
      <c r="G11" s="56">
        <v>1</v>
      </c>
      <c r="H11" s="23">
        <f t="shared" si="0"/>
        <v>4500</v>
      </c>
    </row>
    <row r="12" spans="1:8" ht="17">
      <c r="A12" s="39">
        <v>8</v>
      </c>
      <c r="B12" s="38" t="s">
        <v>95</v>
      </c>
      <c r="C12" s="38" t="s">
        <v>101</v>
      </c>
      <c r="D12" s="40" t="s">
        <v>102</v>
      </c>
      <c r="E12" s="38" t="s">
        <v>88</v>
      </c>
      <c r="F12" s="38">
        <v>800</v>
      </c>
      <c r="G12" s="56">
        <v>3</v>
      </c>
      <c r="H12" s="23">
        <f t="shared" si="0"/>
        <v>2400</v>
      </c>
    </row>
    <row r="13" spans="1:8" ht="34">
      <c r="A13" s="36">
        <v>9</v>
      </c>
      <c r="B13" s="38" t="s">
        <v>95</v>
      </c>
      <c r="C13" s="38" t="s">
        <v>103</v>
      </c>
      <c r="D13" s="40" t="s">
        <v>104</v>
      </c>
      <c r="E13" s="38" t="s">
        <v>105</v>
      </c>
      <c r="F13" s="38">
        <v>600</v>
      </c>
      <c r="G13" s="56">
        <v>1</v>
      </c>
      <c r="H13" s="23">
        <f>F13*G13</f>
        <v>600</v>
      </c>
    </row>
    <row r="14" spans="1:8" ht="34">
      <c r="A14" s="39">
        <v>10</v>
      </c>
      <c r="B14" s="38" t="s">
        <v>106</v>
      </c>
      <c r="C14" s="38" t="s">
        <v>107</v>
      </c>
      <c r="D14" s="40" t="s">
        <v>108</v>
      </c>
      <c r="E14" s="38" t="s">
        <v>109</v>
      </c>
      <c r="F14" s="38">
        <v>4500</v>
      </c>
      <c r="G14" s="56">
        <v>1</v>
      </c>
      <c r="H14" s="23">
        <f>F14*G14</f>
        <v>4500</v>
      </c>
    </row>
    <row r="15" spans="1:8" ht="17">
      <c r="A15" s="36">
        <v>11</v>
      </c>
      <c r="B15" s="38" t="s">
        <v>110</v>
      </c>
      <c r="C15" s="38" t="s">
        <v>111</v>
      </c>
      <c r="D15" s="40"/>
      <c r="E15" s="38" t="s">
        <v>112</v>
      </c>
      <c r="F15" s="38">
        <v>500</v>
      </c>
      <c r="G15" s="56">
        <v>1</v>
      </c>
      <c r="H15" s="23">
        <f>F15*G15</f>
        <v>500</v>
      </c>
    </row>
    <row r="16" spans="1:8" ht="17">
      <c r="A16" s="39">
        <v>12</v>
      </c>
      <c r="B16" s="38" t="s">
        <v>110</v>
      </c>
      <c r="C16" s="38" t="s">
        <v>113</v>
      </c>
      <c r="D16" s="40"/>
      <c r="E16" s="38" t="s">
        <v>112</v>
      </c>
      <c r="F16" s="38">
        <v>500</v>
      </c>
      <c r="G16" s="56">
        <v>1</v>
      </c>
      <c r="H16" s="23">
        <f>F16*G16</f>
        <v>500</v>
      </c>
    </row>
    <row r="17" spans="1:8" ht="17">
      <c r="A17" s="36">
        <v>13</v>
      </c>
      <c r="B17" s="38" t="s">
        <v>110</v>
      </c>
      <c r="C17" s="38" t="s">
        <v>114</v>
      </c>
      <c r="D17" s="40"/>
      <c r="E17" s="38" t="s">
        <v>112</v>
      </c>
      <c r="F17" s="38">
        <v>500</v>
      </c>
      <c r="G17" s="56">
        <v>1</v>
      </c>
      <c r="H17" s="23">
        <f t="shared" si="0"/>
        <v>500</v>
      </c>
    </row>
    <row r="18" spans="1:8" ht="17">
      <c r="A18" s="39">
        <v>14</v>
      </c>
      <c r="B18" s="38" t="s">
        <v>115</v>
      </c>
      <c r="C18" s="38" t="s">
        <v>116</v>
      </c>
      <c r="D18" s="40"/>
      <c r="E18" s="38" t="s">
        <v>112</v>
      </c>
      <c r="F18" s="38">
        <v>1000</v>
      </c>
      <c r="G18" s="56">
        <v>2</v>
      </c>
      <c r="H18" s="23">
        <f t="shared" si="0"/>
        <v>2000</v>
      </c>
    </row>
    <row r="19" spans="1:8" ht="17">
      <c r="A19" s="36">
        <v>15</v>
      </c>
      <c r="B19" s="38" t="s">
        <v>115</v>
      </c>
      <c r="C19" s="38" t="s">
        <v>117</v>
      </c>
      <c r="D19" s="40"/>
      <c r="E19" s="38" t="s">
        <v>112</v>
      </c>
      <c r="F19" s="38">
        <v>3000</v>
      </c>
      <c r="G19" s="56">
        <v>1</v>
      </c>
      <c r="H19" s="23">
        <f t="shared" si="0"/>
        <v>3000</v>
      </c>
    </row>
    <row r="20" spans="1:8" ht="17">
      <c r="A20" s="39">
        <v>16</v>
      </c>
      <c r="B20" s="38" t="s">
        <v>118</v>
      </c>
      <c r="C20" s="38" t="s">
        <v>119</v>
      </c>
      <c r="D20" s="40" t="s">
        <v>120</v>
      </c>
      <c r="E20" s="38" t="s">
        <v>121</v>
      </c>
      <c r="F20" s="38">
        <v>500</v>
      </c>
      <c r="G20" s="56">
        <v>1</v>
      </c>
      <c r="H20" s="23">
        <f t="shared" si="0"/>
        <v>500</v>
      </c>
    </row>
    <row r="21" spans="1:8" ht="17">
      <c r="A21" s="36">
        <v>17</v>
      </c>
      <c r="B21" s="38" t="s">
        <v>118</v>
      </c>
      <c r="C21" s="38" t="s">
        <v>122</v>
      </c>
      <c r="D21" s="40" t="s">
        <v>123</v>
      </c>
      <c r="E21" s="38" t="s">
        <v>121</v>
      </c>
      <c r="F21" s="38">
        <v>3000</v>
      </c>
      <c r="G21" s="56">
        <v>1</v>
      </c>
      <c r="H21" s="23">
        <f t="shared" si="0"/>
        <v>3000</v>
      </c>
    </row>
    <row r="22" spans="1:8" ht="17">
      <c r="A22" s="39">
        <v>18</v>
      </c>
      <c r="B22" s="42" t="s">
        <v>6</v>
      </c>
      <c r="C22" s="42" t="s">
        <v>7</v>
      </c>
      <c r="D22" s="42" t="s">
        <v>8</v>
      </c>
      <c r="E22" s="38" t="s">
        <v>9</v>
      </c>
      <c r="F22" s="43">
        <v>500</v>
      </c>
      <c r="G22" s="56">
        <v>2</v>
      </c>
      <c r="H22" s="23">
        <f t="shared" si="0"/>
        <v>1000</v>
      </c>
    </row>
    <row r="23" spans="1:8" ht="34">
      <c r="A23" s="36">
        <v>19</v>
      </c>
      <c r="B23" s="42" t="s">
        <v>124</v>
      </c>
      <c r="C23" s="42" t="s">
        <v>125</v>
      </c>
      <c r="D23" s="42" t="s">
        <v>126</v>
      </c>
      <c r="E23" s="38" t="s">
        <v>127</v>
      </c>
      <c r="F23" s="43">
        <v>150</v>
      </c>
      <c r="G23" s="56">
        <v>4</v>
      </c>
      <c r="H23" s="23">
        <f t="shared" si="0"/>
        <v>600</v>
      </c>
    </row>
    <row r="24" spans="1:8" ht="34">
      <c r="A24" s="39">
        <v>20</v>
      </c>
      <c r="B24" s="42" t="s">
        <v>124</v>
      </c>
      <c r="C24" s="42" t="s">
        <v>128</v>
      </c>
      <c r="D24" s="42" t="s">
        <v>129</v>
      </c>
      <c r="E24" s="38" t="s">
        <v>130</v>
      </c>
      <c r="F24" s="43">
        <v>800</v>
      </c>
      <c r="G24" s="56">
        <v>11</v>
      </c>
      <c r="H24" s="23">
        <f t="shared" si="0"/>
        <v>8800</v>
      </c>
    </row>
    <row r="25" spans="1:8" ht="17">
      <c r="A25" s="36">
        <v>21</v>
      </c>
      <c r="B25" s="42" t="s">
        <v>124</v>
      </c>
      <c r="C25" s="42" t="s">
        <v>131</v>
      </c>
      <c r="D25" s="42" t="s">
        <v>132</v>
      </c>
      <c r="E25" s="38" t="s">
        <v>130</v>
      </c>
      <c r="F25" s="43">
        <v>800</v>
      </c>
      <c r="G25" s="56">
        <v>1</v>
      </c>
      <c r="H25" s="23">
        <f t="shared" si="0"/>
        <v>800</v>
      </c>
    </row>
    <row r="26" spans="1:8" ht="17">
      <c r="A26" s="39">
        <v>22</v>
      </c>
      <c r="B26" s="44" t="s">
        <v>133</v>
      </c>
      <c r="C26" s="42" t="s">
        <v>134</v>
      </c>
      <c r="D26" s="42" t="s">
        <v>135</v>
      </c>
      <c r="E26" s="38" t="s">
        <v>136</v>
      </c>
      <c r="F26" s="43">
        <v>500</v>
      </c>
      <c r="G26" s="56">
        <v>1</v>
      </c>
      <c r="H26" s="23">
        <f t="shared" si="0"/>
        <v>500</v>
      </c>
    </row>
    <row r="27" spans="1:8" ht="34">
      <c r="A27" s="36">
        <v>23</v>
      </c>
      <c r="B27" s="44" t="s">
        <v>17</v>
      </c>
      <c r="C27" s="42" t="s">
        <v>18</v>
      </c>
      <c r="D27" s="42" t="s">
        <v>19</v>
      </c>
      <c r="E27" s="38" t="s">
        <v>20</v>
      </c>
      <c r="F27" s="43">
        <v>5000</v>
      </c>
      <c r="G27" s="57">
        <v>3</v>
      </c>
      <c r="H27" s="23">
        <f t="shared" si="0"/>
        <v>15000</v>
      </c>
    </row>
    <row r="28" spans="1:8" ht="17">
      <c r="A28" s="39">
        <v>24</v>
      </c>
      <c r="B28" s="44" t="s">
        <v>17</v>
      </c>
      <c r="C28" s="42" t="s">
        <v>21</v>
      </c>
      <c r="D28" s="42" t="s">
        <v>22</v>
      </c>
      <c r="E28" s="38" t="s">
        <v>20</v>
      </c>
      <c r="F28" s="43">
        <v>3000</v>
      </c>
      <c r="G28" s="57">
        <v>2</v>
      </c>
      <c r="H28" s="23">
        <f t="shared" si="0"/>
        <v>6000</v>
      </c>
    </row>
    <row r="29" spans="1:8" ht="17">
      <c r="A29" s="36">
        <v>25</v>
      </c>
      <c r="B29" s="44" t="s">
        <v>17</v>
      </c>
      <c r="C29" s="42" t="s">
        <v>137</v>
      </c>
      <c r="D29" s="43"/>
      <c r="E29" s="38" t="s">
        <v>20</v>
      </c>
      <c r="F29" s="43">
        <v>2000</v>
      </c>
      <c r="G29" s="57">
        <v>1</v>
      </c>
      <c r="H29" s="23">
        <f>F29*G29</f>
        <v>2000</v>
      </c>
    </row>
    <row r="30" spans="1:8" ht="17">
      <c r="A30" s="39">
        <v>26</v>
      </c>
      <c r="B30" s="44" t="s">
        <v>17</v>
      </c>
      <c r="C30" s="42" t="s">
        <v>138</v>
      </c>
      <c r="D30" s="43" t="s">
        <v>139</v>
      </c>
      <c r="E30" s="38" t="s">
        <v>20</v>
      </c>
      <c r="F30" s="43">
        <v>600</v>
      </c>
      <c r="G30" s="56">
        <v>1</v>
      </c>
      <c r="H30" s="23">
        <f t="shared" ref="H30:H32" si="1">F30*G30</f>
        <v>600</v>
      </c>
    </row>
    <row r="31" spans="1:8" ht="17">
      <c r="A31" s="36">
        <v>27</v>
      </c>
      <c r="B31" s="46" t="s">
        <v>140</v>
      </c>
      <c r="C31" s="47" t="s">
        <v>141</v>
      </c>
      <c r="D31" s="48"/>
      <c r="E31" s="41" t="s">
        <v>142</v>
      </c>
      <c r="F31" s="45">
        <v>1500</v>
      </c>
      <c r="G31" s="57">
        <v>1</v>
      </c>
      <c r="H31" s="23">
        <f t="shared" si="1"/>
        <v>1500</v>
      </c>
    </row>
    <row r="32" spans="1:8" ht="17">
      <c r="A32" s="39">
        <v>28</v>
      </c>
      <c r="B32" s="46" t="s">
        <v>140</v>
      </c>
      <c r="C32" s="47" t="s">
        <v>143</v>
      </c>
      <c r="D32" s="48"/>
      <c r="E32" s="41" t="s">
        <v>142</v>
      </c>
      <c r="F32" s="45">
        <v>1400</v>
      </c>
      <c r="G32" s="57">
        <v>3</v>
      </c>
      <c r="H32" s="23">
        <f t="shared" si="1"/>
        <v>4200</v>
      </c>
    </row>
    <row r="33" spans="1:9" ht="17">
      <c r="A33" s="36">
        <v>29</v>
      </c>
      <c r="B33" s="46" t="s">
        <v>140</v>
      </c>
      <c r="C33" s="47" t="s">
        <v>144</v>
      </c>
      <c r="D33" s="49"/>
      <c r="E33" s="41" t="s">
        <v>142</v>
      </c>
      <c r="F33" s="45">
        <v>3000</v>
      </c>
      <c r="G33" s="57">
        <v>1</v>
      </c>
      <c r="H33" s="23">
        <f t="shared" ref="H33:H37" si="2">F33*G33</f>
        <v>3000</v>
      </c>
    </row>
    <row r="34" spans="1:9" ht="17">
      <c r="A34" s="39">
        <v>30</v>
      </c>
      <c r="B34" s="46" t="s">
        <v>140</v>
      </c>
      <c r="C34" s="47" t="s">
        <v>145</v>
      </c>
      <c r="D34" s="48"/>
      <c r="E34" s="41" t="s">
        <v>142</v>
      </c>
      <c r="F34" s="45">
        <v>5000</v>
      </c>
      <c r="G34" s="57">
        <v>1</v>
      </c>
      <c r="H34" s="23">
        <f t="shared" si="2"/>
        <v>5000</v>
      </c>
    </row>
    <row r="35" spans="1:9" ht="17">
      <c r="A35" s="36">
        <v>31</v>
      </c>
      <c r="B35" s="46" t="s">
        <v>140</v>
      </c>
      <c r="C35" s="47" t="s">
        <v>146</v>
      </c>
      <c r="D35" s="48"/>
      <c r="E35" s="41" t="s">
        <v>142</v>
      </c>
      <c r="F35" s="45">
        <v>3000</v>
      </c>
      <c r="G35" s="57">
        <v>1</v>
      </c>
      <c r="H35" s="23">
        <f t="shared" si="2"/>
        <v>3000</v>
      </c>
    </row>
    <row r="36" spans="1:9" ht="17">
      <c r="A36" s="39">
        <v>32</v>
      </c>
      <c r="B36" s="46" t="s">
        <v>140</v>
      </c>
      <c r="C36" s="47" t="s">
        <v>147</v>
      </c>
      <c r="D36" s="47"/>
      <c r="E36" s="49" t="s">
        <v>85</v>
      </c>
      <c r="F36" s="45">
        <v>2000</v>
      </c>
      <c r="G36" s="57">
        <v>1</v>
      </c>
      <c r="H36" s="23">
        <f t="shared" si="2"/>
        <v>2000</v>
      </c>
    </row>
    <row r="37" spans="1:9" ht="18" thickBot="1">
      <c r="A37" s="36">
        <v>33</v>
      </c>
      <c r="B37" s="46" t="s">
        <v>140</v>
      </c>
      <c r="C37" s="47" t="s">
        <v>148</v>
      </c>
      <c r="D37" s="47" t="s">
        <v>149</v>
      </c>
      <c r="E37" s="49" t="s">
        <v>85</v>
      </c>
      <c r="F37" s="45">
        <v>2500</v>
      </c>
      <c r="G37" s="57">
        <v>1</v>
      </c>
      <c r="H37" s="24">
        <f t="shared" si="2"/>
        <v>2500</v>
      </c>
    </row>
    <row r="38" spans="1:9" ht="35" customHeight="1">
      <c r="A38" s="68" t="s">
        <v>51</v>
      </c>
      <c r="B38" s="69"/>
      <c r="C38" s="69"/>
      <c r="D38" s="69"/>
      <c r="E38" s="69"/>
      <c r="F38" s="69"/>
      <c r="G38" s="69"/>
      <c r="H38" s="25">
        <f>SUM(H5:H37)</f>
        <v>94500</v>
      </c>
      <c r="I38" s="59"/>
    </row>
    <row r="39" spans="1:9" ht="35" customHeight="1">
      <c r="A39" s="70" t="s">
        <v>65</v>
      </c>
      <c r="B39" s="71"/>
      <c r="C39" s="71"/>
      <c r="D39" s="71"/>
      <c r="E39" s="71"/>
      <c r="F39" s="71"/>
      <c r="G39" s="71"/>
      <c r="H39" s="23">
        <f>H38*0.06</f>
        <v>5670</v>
      </c>
    </row>
    <row r="40" spans="1:9" ht="35" customHeight="1" thickBot="1">
      <c r="A40" s="60" t="s">
        <v>66</v>
      </c>
      <c r="B40" s="61"/>
      <c r="C40" s="61"/>
      <c r="D40" s="61"/>
      <c r="E40" s="61"/>
      <c r="F40" s="61"/>
      <c r="G40" s="61"/>
      <c r="H40" s="50">
        <f>H38+H39</f>
        <v>100170</v>
      </c>
    </row>
    <row r="43" spans="1:9">
      <c r="E43" s="51"/>
    </row>
    <row r="44" spans="1:9">
      <c r="D44" s="59"/>
      <c r="E44" s="51"/>
    </row>
    <row r="45" spans="1:9">
      <c r="D45" s="59"/>
    </row>
  </sheetData>
  <protectedRanges>
    <protectedRange password="C46F" sqref="E5" name="区域1_2_1"/>
    <protectedRange password="C46F" sqref="F5" name="区域1_1_1"/>
    <protectedRange password="C46F" sqref="F22" name="区域2_25_5"/>
    <protectedRange password="CF7A" sqref="F22" name="bhc_25_5"/>
    <protectedRange password="C46F" sqref="E22" name="区域2_1_5"/>
    <protectedRange password="CF7A" sqref="E22" name="bhc_1_5"/>
    <protectedRange password="C46F" sqref="F23" name="区域2_25_5_1"/>
    <protectedRange password="CF7A" sqref="F23" name="bhc_25_5_1"/>
    <protectedRange password="C46F" sqref="E23" name="区域2_1_5_1"/>
    <protectedRange password="CF7A" sqref="E23" name="bhc_1_5_1"/>
    <protectedRange password="C46F" sqref="F24" name="区域2_25_5_2"/>
    <protectedRange password="CF7A" sqref="F24" name="bhc_25_5_2"/>
    <protectedRange password="C46F" sqref="E24" name="区域2_1_5_2"/>
    <protectedRange password="CF7A" sqref="E24" name="bhc_1_5_2"/>
    <protectedRange password="C46F" sqref="F25" name="区域2_25_5_3"/>
    <protectedRange password="CF7A" sqref="F25" name="bhc_25_5_3"/>
    <protectedRange password="C46F" sqref="E25" name="区域2_1_5_3"/>
    <protectedRange password="CF7A" sqref="E25" name="bhc_1_5_3"/>
    <protectedRange password="C46F" sqref="F26" name="区域2_25_5_4"/>
    <protectedRange password="CF7A" sqref="F26" name="bhc_25_5_4"/>
    <protectedRange password="C46F" sqref="E26" name="区域2_1_5_4"/>
    <protectedRange password="CF7A" sqref="E26" name="bhc_1_5_4"/>
    <protectedRange password="C46F" sqref="F27:F29" name="区域2_25_5_5"/>
    <protectedRange password="CF7A" sqref="F27:F29" name="bhc_25_5_5"/>
    <protectedRange password="C46F" sqref="E27:E29" name="区域2_1_5_5"/>
    <protectedRange password="CF7A" sqref="E27:E29" name="bhc_1_5_5"/>
    <protectedRange password="C46F" sqref="G27:G29" name="区域1_3_4_1_1"/>
    <protectedRange password="C46F" sqref="F30" name="区域2_25_5_6"/>
    <protectedRange password="CF7A" sqref="F30" name="bhc_25_5_6"/>
    <protectedRange password="C46F" sqref="E30" name="区域2_1_5_6"/>
    <protectedRange password="CF7A" sqref="E30" name="bhc_1_5_6"/>
    <protectedRange password="C46F" sqref="E31:E37" name="区域2_1_5_7"/>
    <protectedRange password="CF7A" sqref="E31:E37" name="bhc_1_5_7"/>
  </protectedRanges>
  <mergeCells count="6">
    <mergeCell ref="A40:G40"/>
    <mergeCell ref="A1:H1"/>
    <mergeCell ref="E2:H2"/>
    <mergeCell ref="D3:H3"/>
    <mergeCell ref="A38:G38"/>
    <mergeCell ref="A39:G39"/>
  </mergeCells>
  <phoneticPr fontId="3" type="noConversion"/>
  <pageMargins left="0.25" right="0.25" top="0.75" bottom="0.75" header="0.3" footer="0.3"/>
  <pageSetup paperSize="9" fitToHeight="3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3C73-A04F-D941-863F-E2B404C31695}">
  <sheetPr>
    <pageSetUpPr fitToPage="1"/>
  </sheetPr>
  <dimension ref="A1:H31"/>
  <sheetViews>
    <sheetView zoomScaleNormal="70" workbookViewId="0">
      <selection activeCell="B34" sqref="B34"/>
    </sheetView>
  </sheetViews>
  <sheetFormatPr baseColWidth="10" defaultColWidth="11" defaultRowHeight="16"/>
  <cols>
    <col min="1" max="1" width="16.5" customWidth="1"/>
    <col min="2" max="2" width="29.6640625" customWidth="1"/>
    <col min="3" max="3" width="20" customWidth="1"/>
    <col min="4" max="4" width="35.6640625" customWidth="1"/>
    <col min="5" max="5" width="17" bestFit="1" customWidth="1"/>
    <col min="8" max="8" width="15.6640625" style="27" customWidth="1"/>
  </cols>
  <sheetData>
    <row r="1" spans="1:8" ht="27" thickBot="1">
      <c r="A1" s="74" t="s">
        <v>5</v>
      </c>
      <c r="B1" s="75"/>
      <c r="C1" s="75"/>
      <c r="D1" s="75"/>
      <c r="E1" s="75"/>
      <c r="F1" s="75"/>
      <c r="G1" s="75"/>
      <c r="H1" s="75"/>
    </row>
    <row r="2" spans="1:8">
      <c r="A2" s="2" t="s">
        <v>2</v>
      </c>
      <c r="B2" s="1" t="s">
        <v>77</v>
      </c>
      <c r="C2" s="1"/>
      <c r="D2" s="1" t="s">
        <v>3</v>
      </c>
      <c r="E2" s="76">
        <v>44206</v>
      </c>
      <c r="F2" s="76"/>
      <c r="G2" s="76"/>
      <c r="H2" s="77"/>
    </row>
    <row r="3" spans="1:8" ht="17" thickBot="1">
      <c r="A3" s="12" t="s">
        <v>1</v>
      </c>
      <c r="B3" s="11" t="s">
        <v>4</v>
      </c>
      <c r="C3" s="11"/>
      <c r="D3" s="78"/>
      <c r="E3" s="78"/>
      <c r="F3" s="78"/>
      <c r="G3" s="78"/>
      <c r="H3" s="79"/>
    </row>
    <row r="4" spans="1:8" ht="27" customHeight="1" thickBot="1">
      <c r="A4" s="16" t="s">
        <v>0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20" t="s">
        <v>16</v>
      </c>
    </row>
    <row r="5" spans="1:8" s="3" customFormat="1" ht="17">
      <c r="A5" s="9">
        <v>1</v>
      </c>
      <c r="B5" s="13" t="s">
        <v>6</v>
      </c>
      <c r="C5" s="13" t="s">
        <v>7</v>
      </c>
      <c r="D5" s="13" t="s">
        <v>8</v>
      </c>
      <c r="E5" s="14" t="s">
        <v>9</v>
      </c>
      <c r="F5" s="15">
        <v>500</v>
      </c>
      <c r="G5" s="15">
        <v>2</v>
      </c>
      <c r="H5" s="21">
        <f t="shared" ref="H5:H28" si="0">F5*G5</f>
        <v>1000</v>
      </c>
    </row>
    <row r="6" spans="1:8" s="3" customFormat="1" ht="34">
      <c r="A6" s="10">
        <v>2</v>
      </c>
      <c r="B6" s="4" t="s">
        <v>17</v>
      </c>
      <c r="C6" s="4" t="s">
        <v>18</v>
      </c>
      <c r="D6" s="4" t="s">
        <v>19</v>
      </c>
      <c r="E6" s="5" t="s">
        <v>20</v>
      </c>
      <c r="F6" s="6">
        <v>5000</v>
      </c>
      <c r="G6" s="6">
        <v>3</v>
      </c>
      <c r="H6" s="22">
        <f t="shared" si="0"/>
        <v>15000</v>
      </c>
    </row>
    <row r="7" spans="1:8" s="3" customFormat="1" ht="17">
      <c r="A7" s="10">
        <v>3</v>
      </c>
      <c r="B7" s="4" t="s">
        <v>17</v>
      </c>
      <c r="C7" s="4" t="s">
        <v>21</v>
      </c>
      <c r="D7" s="4" t="s">
        <v>22</v>
      </c>
      <c r="E7" s="5" t="s">
        <v>20</v>
      </c>
      <c r="F7" s="6">
        <v>3000</v>
      </c>
      <c r="G7" s="6">
        <v>1.5</v>
      </c>
      <c r="H7" s="22">
        <f t="shared" si="0"/>
        <v>4500</v>
      </c>
    </row>
    <row r="8" spans="1:8" ht="17">
      <c r="A8" s="10">
        <v>4</v>
      </c>
      <c r="B8" s="7" t="s">
        <v>23</v>
      </c>
      <c r="C8" s="7" t="s">
        <v>24</v>
      </c>
      <c r="D8" s="7"/>
      <c r="E8" s="8" t="s">
        <v>43</v>
      </c>
      <c r="F8" s="8">
        <v>3500</v>
      </c>
      <c r="G8" s="8">
        <v>1.5</v>
      </c>
      <c r="H8" s="23">
        <f t="shared" si="0"/>
        <v>5250</v>
      </c>
    </row>
    <row r="9" spans="1:8" ht="17">
      <c r="A9" s="10">
        <v>5</v>
      </c>
      <c r="B9" s="7" t="s">
        <v>23</v>
      </c>
      <c r="C9" s="7" t="s">
        <v>25</v>
      </c>
      <c r="D9" s="7"/>
      <c r="E9" s="8" t="s">
        <v>20</v>
      </c>
      <c r="F9" s="8">
        <v>3000</v>
      </c>
      <c r="G9" s="8">
        <v>1.5</v>
      </c>
      <c r="H9" s="23">
        <f t="shared" si="0"/>
        <v>4500</v>
      </c>
    </row>
    <row r="10" spans="1:8" ht="17">
      <c r="A10" s="10">
        <v>6</v>
      </c>
      <c r="B10" s="7" t="s">
        <v>23</v>
      </c>
      <c r="C10" s="7" t="s">
        <v>26</v>
      </c>
      <c r="D10" s="7"/>
      <c r="E10" s="8" t="s">
        <v>48</v>
      </c>
      <c r="F10" s="8">
        <v>500</v>
      </c>
      <c r="G10" s="8">
        <v>1.5</v>
      </c>
      <c r="H10" s="23">
        <f t="shared" si="0"/>
        <v>750</v>
      </c>
    </row>
    <row r="11" spans="1:8" ht="17">
      <c r="A11" s="10">
        <v>7</v>
      </c>
      <c r="B11" s="7" t="s">
        <v>23</v>
      </c>
      <c r="C11" s="7" t="s">
        <v>27</v>
      </c>
      <c r="D11" s="7"/>
      <c r="E11" s="8" t="s">
        <v>43</v>
      </c>
      <c r="F11" s="8">
        <v>800</v>
      </c>
      <c r="G11" s="8">
        <v>1.5</v>
      </c>
      <c r="H11" s="23">
        <f t="shared" si="0"/>
        <v>1200</v>
      </c>
    </row>
    <row r="12" spans="1:8" ht="17">
      <c r="A12" s="10">
        <v>8</v>
      </c>
      <c r="B12" s="7" t="s">
        <v>23</v>
      </c>
      <c r="C12" s="7" t="s">
        <v>28</v>
      </c>
      <c r="D12" s="7"/>
      <c r="E12" s="8" t="s">
        <v>43</v>
      </c>
      <c r="F12" s="8">
        <v>500</v>
      </c>
      <c r="G12" s="8">
        <v>1.5</v>
      </c>
      <c r="H12" s="23">
        <f t="shared" si="0"/>
        <v>750</v>
      </c>
    </row>
    <row r="13" spans="1:8" ht="17">
      <c r="A13" s="10">
        <v>9</v>
      </c>
      <c r="B13" s="7" t="s">
        <v>23</v>
      </c>
      <c r="C13" s="7" t="s">
        <v>29</v>
      </c>
      <c r="D13" s="7"/>
      <c r="E13" s="8" t="s">
        <v>43</v>
      </c>
      <c r="F13" s="8">
        <v>1000</v>
      </c>
      <c r="G13" s="8">
        <v>4</v>
      </c>
      <c r="H13" s="23">
        <f>F13*G13</f>
        <v>4000</v>
      </c>
    </row>
    <row r="14" spans="1:8" ht="17">
      <c r="A14" s="10">
        <v>10</v>
      </c>
      <c r="B14" s="7" t="s">
        <v>23</v>
      </c>
      <c r="C14" s="7" t="s">
        <v>30</v>
      </c>
      <c r="D14" s="7"/>
      <c r="E14" s="8" t="s">
        <v>43</v>
      </c>
      <c r="F14" s="8">
        <v>1500</v>
      </c>
      <c r="G14" s="8">
        <v>1.5</v>
      </c>
      <c r="H14" s="23">
        <f>F14*G14</f>
        <v>2250</v>
      </c>
    </row>
    <row r="15" spans="1:8" ht="17">
      <c r="A15" s="10">
        <v>11</v>
      </c>
      <c r="B15" s="7" t="s">
        <v>23</v>
      </c>
      <c r="C15" s="7" t="s">
        <v>31</v>
      </c>
      <c r="D15" s="7"/>
      <c r="E15" s="8" t="s">
        <v>43</v>
      </c>
      <c r="F15" s="8">
        <v>4500</v>
      </c>
      <c r="G15" s="8">
        <v>1.5</v>
      </c>
      <c r="H15" s="23">
        <f>F15*G15</f>
        <v>6750</v>
      </c>
    </row>
    <row r="16" spans="1:8" ht="17">
      <c r="A16" s="10">
        <v>12</v>
      </c>
      <c r="B16" s="7" t="s">
        <v>23</v>
      </c>
      <c r="C16" s="7" t="s">
        <v>32</v>
      </c>
      <c r="D16" s="7"/>
      <c r="E16" s="8" t="s">
        <v>20</v>
      </c>
      <c r="F16" s="8">
        <v>1500</v>
      </c>
      <c r="G16" s="8">
        <v>1.5</v>
      </c>
      <c r="H16" s="23">
        <f>F16*G16</f>
        <v>2250</v>
      </c>
    </row>
    <row r="17" spans="1:8" ht="17">
      <c r="A17" s="10">
        <v>13</v>
      </c>
      <c r="B17" s="7" t="s">
        <v>23</v>
      </c>
      <c r="C17" s="7" t="s">
        <v>33</v>
      </c>
      <c r="D17" s="7"/>
      <c r="E17" s="8" t="s">
        <v>43</v>
      </c>
      <c r="F17" s="8">
        <v>800</v>
      </c>
      <c r="G17" s="8">
        <v>1.5</v>
      </c>
      <c r="H17" s="23">
        <f t="shared" si="0"/>
        <v>1200</v>
      </c>
    </row>
    <row r="18" spans="1:8" ht="17">
      <c r="A18" s="10">
        <v>14</v>
      </c>
      <c r="B18" s="7" t="s">
        <v>23</v>
      </c>
      <c r="C18" s="7" t="s">
        <v>34</v>
      </c>
      <c r="D18" s="7"/>
      <c r="E18" s="8" t="s">
        <v>43</v>
      </c>
      <c r="F18" s="8">
        <v>800</v>
      </c>
      <c r="G18" s="8">
        <v>1</v>
      </c>
      <c r="H18" s="23">
        <f t="shared" si="0"/>
        <v>800</v>
      </c>
    </row>
    <row r="19" spans="1:8" ht="17">
      <c r="A19" s="10">
        <v>15</v>
      </c>
      <c r="B19" s="7" t="s">
        <v>23</v>
      </c>
      <c r="C19" s="7" t="s">
        <v>35</v>
      </c>
      <c r="D19" s="7"/>
      <c r="E19" s="8" t="s">
        <v>47</v>
      </c>
      <c r="F19" s="8">
        <v>500</v>
      </c>
      <c r="G19" s="8">
        <v>3</v>
      </c>
      <c r="H19" s="23">
        <f t="shared" si="0"/>
        <v>1500</v>
      </c>
    </row>
    <row r="20" spans="1:8" ht="17">
      <c r="A20" s="10">
        <v>16</v>
      </c>
      <c r="B20" s="7" t="s">
        <v>23</v>
      </c>
      <c r="C20" s="7" t="s">
        <v>36</v>
      </c>
      <c r="D20" s="7"/>
      <c r="E20" s="8" t="s">
        <v>43</v>
      </c>
      <c r="F20" s="8">
        <v>600</v>
      </c>
      <c r="G20" s="8">
        <v>2</v>
      </c>
      <c r="H20" s="23">
        <f t="shared" si="0"/>
        <v>1200</v>
      </c>
    </row>
    <row r="21" spans="1:8" ht="17">
      <c r="A21" s="10">
        <v>17</v>
      </c>
      <c r="B21" s="7" t="s">
        <v>23</v>
      </c>
      <c r="C21" s="7" t="s">
        <v>37</v>
      </c>
      <c r="D21" s="7" t="s">
        <v>49</v>
      </c>
      <c r="E21" s="8" t="s">
        <v>43</v>
      </c>
      <c r="F21" s="8">
        <v>1400</v>
      </c>
      <c r="G21" s="8">
        <v>3</v>
      </c>
      <c r="H21" s="23">
        <f t="shared" si="0"/>
        <v>4200</v>
      </c>
    </row>
    <row r="22" spans="1:8" ht="17">
      <c r="A22" s="10">
        <v>18</v>
      </c>
      <c r="B22" s="7" t="s">
        <v>23</v>
      </c>
      <c r="C22" s="7" t="s">
        <v>38</v>
      </c>
      <c r="D22" s="7"/>
      <c r="E22" s="8" t="s">
        <v>43</v>
      </c>
      <c r="F22" s="8">
        <v>3000</v>
      </c>
      <c r="G22" s="8">
        <v>1.5</v>
      </c>
      <c r="H22" s="23">
        <f t="shared" si="0"/>
        <v>4500</v>
      </c>
    </row>
    <row r="23" spans="1:8" ht="17">
      <c r="A23" s="10">
        <v>19</v>
      </c>
      <c r="B23" s="7" t="s">
        <v>23</v>
      </c>
      <c r="C23" s="7" t="s">
        <v>39</v>
      </c>
      <c r="D23" s="7"/>
      <c r="E23" s="8" t="s">
        <v>43</v>
      </c>
      <c r="F23" s="8">
        <v>5000</v>
      </c>
      <c r="G23" s="8">
        <v>1.5</v>
      </c>
      <c r="H23" s="23">
        <f t="shared" si="0"/>
        <v>7500</v>
      </c>
    </row>
    <row r="24" spans="1:8" ht="17">
      <c r="A24" s="10">
        <v>20</v>
      </c>
      <c r="B24" s="7" t="s">
        <v>23</v>
      </c>
      <c r="C24" s="7" t="s">
        <v>40</v>
      </c>
      <c r="D24" s="7"/>
      <c r="E24" s="8" t="s">
        <v>50</v>
      </c>
      <c r="F24" s="8">
        <v>3000</v>
      </c>
      <c r="G24" s="8">
        <v>1.5</v>
      </c>
      <c r="H24" s="23">
        <f t="shared" si="0"/>
        <v>4500</v>
      </c>
    </row>
    <row r="25" spans="1:8" ht="17">
      <c r="A25" s="10">
        <v>21</v>
      </c>
      <c r="B25" s="7" t="s">
        <v>23</v>
      </c>
      <c r="C25" s="7" t="s">
        <v>41</v>
      </c>
      <c r="D25" s="7"/>
      <c r="E25" s="8" t="s">
        <v>50</v>
      </c>
      <c r="F25" s="8">
        <v>1000</v>
      </c>
      <c r="G25" s="8">
        <v>1.5</v>
      </c>
      <c r="H25" s="23">
        <f t="shared" si="0"/>
        <v>1500</v>
      </c>
    </row>
    <row r="26" spans="1:8" ht="17">
      <c r="A26" s="10">
        <v>22</v>
      </c>
      <c r="B26" s="7" t="s">
        <v>23</v>
      </c>
      <c r="C26" s="7" t="s">
        <v>42</v>
      </c>
      <c r="D26" s="7"/>
      <c r="E26" s="8" t="s">
        <v>47</v>
      </c>
      <c r="F26" s="8">
        <v>3000</v>
      </c>
      <c r="G26" s="8">
        <v>1.5</v>
      </c>
      <c r="H26" s="23">
        <f t="shared" si="0"/>
        <v>4500</v>
      </c>
    </row>
    <row r="27" spans="1:8" ht="17">
      <c r="A27" s="10">
        <v>23</v>
      </c>
      <c r="B27" s="7" t="s">
        <v>23</v>
      </c>
      <c r="C27" s="7" t="s">
        <v>44</v>
      </c>
      <c r="D27" s="7"/>
      <c r="E27" s="8" t="s">
        <v>45</v>
      </c>
      <c r="F27" s="8">
        <v>4000</v>
      </c>
      <c r="G27" s="8">
        <v>1</v>
      </c>
      <c r="H27" s="23">
        <f t="shared" si="0"/>
        <v>4000</v>
      </c>
    </row>
    <row r="28" spans="1:8" ht="18" thickBot="1">
      <c r="A28" s="10">
        <v>24</v>
      </c>
      <c r="B28" s="7" t="s">
        <v>23</v>
      </c>
      <c r="C28" s="7" t="s">
        <v>46</v>
      </c>
      <c r="D28" s="7"/>
      <c r="E28" s="8" t="s">
        <v>45</v>
      </c>
      <c r="F28" s="8">
        <v>2000</v>
      </c>
      <c r="G28" s="8">
        <v>1</v>
      </c>
      <c r="H28" s="23">
        <f t="shared" si="0"/>
        <v>2000</v>
      </c>
    </row>
    <row r="29" spans="1:8" ht="35" customHeight="1">
      <c r="A29" s="80" t="s">
        <v>51</v>
      </c>
      <c r="B29" s="81"/>
      <c r="C29" s="81"/>
      <c r="D29" s="81"/>
      <c r="E29" s="81"/>
      <c r="F29" s="81"/>
      <c r="G29" s="81"/>
      <c r="H29" s="25">
        <f>SUM(H5:H28)</f>
        <v>85600</v>
      </c>
    </row>
    <row r="30" spans="1:8" ht="35" customHeight="1">
      <c r="A30" s="82" t="s">
        <v>65</v>
      </c>
      <c r="B30" s="83"/>
      <c r="C30" s="83"/>
      <c r="D30" s="83"/>
      <c r="E30" s="83"/>
      <c r="F30" s="83"/>
      <c r="G30" s="83"/>
      <c r="H30" s="23">
        <f>H29*0.06</f>
        <v>5136</v>
      </c>
    </row>
    <row r="31" spans="1:8" ht="35" customHeight="1" thickBot="1">
      <c r="A31" s="72" t="s">
        <v>66</v>
      </c>
      <c r="B31" s="73"/>
      <c r="C31" s="73"/>
      <c r="D31" s="73"/>
      <c r="E31" s="73"/>
      <c r="F31" s="73"/>
      <c r="G31" s="73"/>
      <c r="H31" s="26">
        <f>H29+H30</f>
        <v>90736</v>
      </c>
    </row>
  </sheetData>
  <mergeCells count="6">
    <mergeCell ref="A31:G31"/>
    <mergeCell ref="A1:H1"/>
    <mergeCell ref="E2:H2"/>
    <mergeCell ref="D3:H3"/>
    <mergeCell ref="A29:G29"/>
    <mergeCell ref="A30:G30"/>
  </mergeCells>
  <phoneticPr fontId="1" type="noConversion"/>
  <pageMargins left="0.25" right="0.25" top="0.75" bottom="0.75" header="0.3" footer="0.3"/>
  <pageSetup paperSize="9" fitToHeight="3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94F2-79E1-3147-9878-3BBAE32A2083}">
  <sheetPr>
    <pageSetUpPr fitToPage="1"/>
  </sheetPr>
  <dimension ref="A1:H16"/>
  <sheetViews>
    <sheetView zoomScaleNormal="70" workbookViewId="0">
      <selection activeCell="A16" sqref="A16:G16"/>
    </sheetView>
  </sheetViews>
  <sheetFormatPr baseColWidth="10" defaultColWidth="11" defaultRowHeight="16"/>
  <cols>
    <col min="1" max="1" width="16.5" customWidth="1"/>
    <col min="2" max="2" width="29.6640625" customWidth="1"/>
    <col min="3" max="3" width="20" customWidth="1"/>
    <col min="4" max="4" width="35.6640625" customWidth="1"/>
    <col min="5" max="5" width="17" bestFit="1" customWidth="1"/>
    <col min="8" max="8" width="15.6640625" style="27" customWidth="1"/>
  </cols>
  <sheetData>
    <row r="1" spans="1:8" ht="27" thickBot="1">
      <c r="A1" s="74" t="s">
        <v>5</v>
      </c>
      <c r="B1" s="75"/>
      <c r="C1" s="75"/>
      <c r="D1" s="75"/>
      <c r="E1" s="75"/>
      <c r="F1" s="75"/>
      <c r="G1" s="75"/>
      <c r="H1" s="75"/>
    </row>
    <row r="2" spans="1:8">
      <c r="A2" s="2" t="s">
        <v>2</v>
      </c>
      <c r="B2" s="1" t="s">
        <v>77</v>
      </c>
      <c r="C2" s="1"/>
      <c r="D2" s="1" t="s">
        <v>3</v>
      </c>
      <c r="E2" s="76">
        <v>44206</v>
      </c>
      <c r="F2" s="76"/>
      <c r="G2" s="76"/>
      <c r="H2" s="77"/>
    </row>
    <row r="3" spans="1:8" ht="17" thickBot="1">
      <c r="A3" s="12" t="s">
        <v>1</v>
      </c>
      <c r="B3" s="11" t="s">
        <v>4</v>
      </c>
      <c r="C3" s="11"/>
      <c r="D3" s="78"/>
      <c r="E3" s="78"/>
      <c r="F3" s="78"/>
      <c r="G3" s="78"/>
      <c r="H3" s="79"/>
    </row>
    <row r="4" spans="1:8" ht="27" customHeight="1" thickBot="1">
      <c r="A4" s="16" t="s">
        <v>0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20" t="s">
        <v>16</v>
      </c>
    </row>
    <row r="5" spans="1:8" ht="17">
      <c r="A5" s="10">
        <v>1</v>
      </c>
      <c r="B5" s="7" t="s">
        <v>69</v>
      </c>
      <c r="C5" s="7" t="s">
        <v>70</v>
      </c>
      <c r="D5" s="7" t="s">
        <v>71</v>
      </c>
      <c r="E5" s="8" t="s">
        <v>67</v>
      </c>
      <c r="F5" s="8">
        <v>400</v>
      </c>
      <c r="G5" s="8">
        <v>8</v>
      </c>
      <c r="H5" s="23">
        <f>F5*G5</f>
        <v>3200</v>
      </c>
    </row>
    <row r="6" spans="1:8" ht="34">
      <c r="A6" s="10">
        <v>2</v>
      </c>
      <c r="B6" s="7" t="s">
        <v>69</v>
      </c>
      <c r="C6" s="7" t="s">
        <v>72</v>
      </c>
      <c r="D6" s="7" t="s">
        <v>73</v>
      </c>
      <c r="E6" s="8" t="s">
        <v>67</v>
      </c>
      <c r="F6" s="8">
        <v>150</v>
      </c>
      <c r="G6" s="8">
        <v>4</v>
      </c>
      <c r="H6" s="23">
        <f t="shared" ref="H6:H13" si="0">F6*G6</f>
        <v>600</v>
      </c>
    </row>
    <row r="7" spans="1:8" ht="34">
      <c r="A7" s="10">
        <v>3</v>
      </c>
      <c r="B7" s="7" t="s">
        <v>69</v>
      </c>
      <c r="C7" s="7" t="s">
        <v>74</v>
      </c>
      <c r="D7" s="7" t="s">
        <v>63</v>
      </c>
      <c r="E7" s="8" t="s">
        <v>67</v>
      </c>
      <c r="F7" s="8">
        <v>800</v>
      </c>
      <c r="G7" s="8">
        <v>4</v>
      </c>
      <c r="H7" s="23">
        <f t="shared" si="0"/>
        <v>3200</v>
      </c>
    </row>
    <row r="8" spans="1:8" ht="34">
      <c r="A8" s="10">
        <v>4</v>
      </c>
      <c r="B8" s="7" t="s">
        <v>69</v>
      </c>
      <c r="C8" s="7" t="s">
        <v>75</v>
      </c>
      <c r="D8" s="7" t="s">
        <v>76</v>
      </c>
      <c r="E8" s="8" t="s">
        <v>68</v>
      </c>
      <c r="F8" s="8">
        <v>150</v>
      </c>
      <c r="G8" s="8">
        <v>5</v>
      </c>
      <c r="H8" s="23">
        <f t="shared" si="0"/>
        <v>750</v>
      </c>
    </row>
    <row r="9" spans="1:8" ht="17">
      <c r="A9" s="10">
        <v>5</v>
      </c>
      <c r="B9" s="7" t="s">
        <v>55</v>
      </c>
      <c r="C9" s="7" t="s">
        <v>56</v>
      </c>
      <c r="D9" s="7" t="s">
        <v>57</v>
      </c>
      <c r="E9" s="7" t="s">
        <v>45</v>
      </c>
      <c r="F9" s="8">
        <v>2000</v>
      </c>
      <c r="G9" s="8">
        <v>1</v>
      </c>
      <c r="H9" s="23">
        <f t="shared" si="0"/>
        <v>2000</v>
      </c>
    </row>
    <row r="10" spans="1:8" ht="17">
      <c r="A10" s="10">
        <v>6</v>
      </c>
      <c r="B10" s="7" t="s">
        <v>52</v>
      </c>
      <c r="C10" s="7" t="s">
        <v>53</v>
      </c>
      <c r="D10" s="7" t="s">
        <v>54</v>
      </c>
      <c r="E10" s="7" t="s">
        <v>45</v>
      </c>
      <c r="F10" s="8">
        <v>300</v>
      </c>
      <c r="G10" s="8">
        <v>10</v>
      </c>
      <c r="H10" s="23">
        <f t="shared" si="0"/>
        <v>3000</v>
      </c>
    </row>
    <row r="11" spans="1:8" ht="34">
      <c r="A11" s="10">
        <v>7</v>
      </c>
      <c r="B11" s="7" t="s">
        <v>58</v>
      </c>
      <c r="C11" s="7" t="s">
        <v>59</v>
      </c>
      <c r="D11" s="7" t="s">
        <v>60</v>
      </c>
      <c r="E11" s="7" t="s">
        <v>61</v>
      </c>
      <c r="F11" s="8">
        <v>150</v>
      </c>
      <c r="G11" s="8">
        <v>4</v>
      </c>
      <c r="H11" s="23">
        <f t="shared" si="0"/>
        <v>600</v>
      </c>
    </row>
    <row r="12" spans="1:8" ht="34">
      <c r="A12" s="10">
        <v>8</v>
      </c>
      <c r="B12" s="7" t="s">
        <v>58</v>
      </c>
      <c r="C12" s="7" t="s">
        <v>62</v>
      </c>
      <c r="D12" s="7" t="s">
        <v>63</v>
      </c>
      <c r="E12" s="7" t="s">
        <v>61</v>
      </c>
      <c r="F12" s="8">
        <v>800</v>
      </c>
      <c r="G12" s="8">
        <v>17</v>
      </c>
      <c r="H12" s="23">
        <f t="shared" si="0"/>
        <v>13600</v>
      </c>
    </row>
    <row r="13" spans="1:8" ht="18" thickBot="1">
      <c r="A13" s="10">
        <v>9</v>
      </c>
      <c r="B13" s="18" t="s">
        <v>58</v>
      </c>
      <c r="C13" s="18" t="s">
        <v>62</v>
      </c>
      <c r="D13" s="18" t="s">
        <v>64</v>
      </c>
      <c r="E13" s="18" t="s">
        <v>61</v>
      </c>
      <c r="F13" s="19">
        <v>800</v>
      </c>
      <c r="G13" s="19">
        <v>1</v>
      </c>
      <c r="H13" s="24">
        <f t="shared" si="0"/>
        <v>800</v>
      </c>
    </row>
    <row r="14" spans="1:8" ht="35" customHeight="1">
      <c r="A14" s="80" t="s">
        <v>51</v>
      </c>
      <c r="B14" s="81"/>
      <c r="C14" s="81"/>
      <c r="D14" s="81"/>
      <c r="E14" s="81"/>
      <c r="F14" s="81"/>
      <c r="G14" s="81"/>
      <c r="H14" s="25">
        <f>SUM(H5:H13)</f>
        <v>27750</v>
      </c>
    </row>
    <row r="15" spans="1:8" ht="35" customHeight="1">
      <c r="A15" s="82" t="s">
        <v>65</v>
      </c>
      <c r="B15" s="83"/>
      <c r="C15" s="83"/>
      <c r="D15" s="83"/>
      <c r="E15" s="83"/>
      <c r="F15" s="83"/>
      <c r="G15" s="83"/>
      <c r="H15" s="23">
        <f>H14*0.06</f>
        <v>1665</v>
      </c>
    </row>
    <row r="16" spans="1:8" ht="35" customHeight="1" thickBot="1">
      <c r="A16" s="72" t="s">
        <v>66</v>
      </c>
      <c r="B16" s="73"/>
      <c r="C16" s="73"/>
      <c r="D16" s="73"/>
      <c r="E16" s="73"/>
      <c r="F16" s="73"/>
      <c r="G16" s="73"/>
      <c r="H16" s="26">
        <f>H14+H15</f>
        <v>29415</v>
      </c>
    </row>
  </sheetData>
  <mergeCells count="6">
    <mergeCell ref="A16:G16"/>
    <mergeCell ref="A1:H1"/>
    <mergeCell ref="E2:H2"/>
    <mergeCell ref="D3:H3"/>
    <mergeCell ref="A14:G14"/>
    <mergeCell ref="A15:G15"/>
  </mergeCells>
  <phoneticPr fontId="1" type="noConversion"/>
  <pageMargins left="0.25" right="0.25" top="0.75" bottom="0.75" header="0.3" footer="0.3"/>
  <pageSetup paperSize="9" fitToHeight="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报价明细</vt:lpstr>
      <vt:lpstr>PO1</vt:lpstr>
      <vt:lpstr>PO2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Microsoft Office User</cp:lastModifiedBy>
  <cp:lastPrinted>2018-03-29T09:06:50Z</cp:lastPrinted>
  <dcterms:created xsi:type="dcterms:W3CDTF">2018-03-29T05:11:33Z</dcterms:created>
  <dcterms:modified xsi:type="dcterms:W3CDTF">2022-06-15T10:14:51Z</dcterms:modified>
</cp:coreProperties>
</file>