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anlih\Desktop\2021年7月5日滴滴精英学术大会\"/>
    </mc:Choice>
  </mc:AlternateContent>
  <xr:revisionPtr revIDLastSave="0" documentId="13_ncr:1_{9144C768-6E5F-47AA-A4CA-6761D90B4D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9" l="1"/>
  <c r="J18" i="19"/>
  <c r="J9" i="19"/>
  <c r="J22" i="19" l="1"/>
  <c r="J17" i="19"/>
  <c r="J16" i="19"/>
  <c r="J20" i="19"/>
  <c r="J19" i="19"/>
  <c r="J12" i="19"/>
  <c r="J14" i="19"/>
  <c r="J13" i="19"/>
  <c r="J8" i="19"/>
  <c r="J7" i="19"/>
  <c r="J15" i="19"/>
  <c r="J6" i="19"/>
  <c r="J4" i="19"/>
  <c r="J5" i="19"/>
  <c r="J11" i="19"/>
  <c r="J21" i="19"/>
  <c r="J23" i="19" l="1"/>
  <c r="J24" i="19" l="1"/>
  <c r="J25" i="19" s="1"/>
</calcChain>
</file>

<file path=xl/sharedStrings.xml><?xml version="1.0" encoding="utf-8"?>
<sst xmlns="http://schemas.openxmlformats.org/spreadsheetml/2006/main" count="69" uniqueCount="60">
  <si>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</si>
  <si>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</si>
  <si>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</si>
  <si>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</si>
  <si>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</si>
  <si>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</si>
  <si>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</si>
  <si>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</si>
  <si>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</si>
  <si>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元/场</t>
    <phoneticPr fontId="12" type="noConversion"/>
  </si>
  <si>
    <t>元/个</t>
    <phoneticPr fontId="12" type="noConversion"/>
  </si>
  <si>
    <t>现场支持人员</t>
    <phoneticPr fontId="12" type="noConversion"/>
  </si>
  <si>
    <t>人/天</t>
    <phoneticPr fontId="12" type="noConversion"/>
  </si>
  <si>
    <t>制作物</t>
    <phoneticPr fontId="12" type="noConversion"/>
  </si>
  <si>
    <t>人员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</si>
  <si>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</si>
  <si>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</si>
  <si>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</si>
  <si>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增值税专用发票</t>
    <phoneticPr fontId="12" type="noConversion"/>
  </si>
  <si>
    <t>元/平</t>
    <phoneticPr fontId="12" type="noConversion"/>
  </si>
  <si>
    <t>元/人</t>
    <phoneticPr fontId="12" type="noConversion"/>
  </si>
  <si>
    <t>设计费</t>
    <phoneticPr fontId="12" type="noConversion"/>
  </si>
  <si>
    <t>项目预算表</t>
    <phoneticPr fontId="12" type="noConversion"/>
  </si>
  <si>
    <t>背板</t>
    <phoneticPr fontId="12" type="noConversion"/>
  </si>
  <si>
    <t>活动设计费，含主视觉设计</t>
    <phoneticPr fontId="12" type="noConversion"/>
  </si>
  <si>
    <t>博士后介绍-折页</t>
    <phoneticPr fontId="12" type="noConversion"/>
  </si>
  <si>
    <t>盖亚数据</t>
    <phoneticPr fontId="12" type="noConversion"/>
  </si>
  <si>
    <t>双面KT板贴写真纸+门型展架</t>
    <phoneticPr fontId="12" type="noConversion"/>
  </si>
  <si>
    <t>自助晚餐</t>
    <phoneticPr fontId="12" type="noConversion"/>
  </si>
  <si>
    <t>大会三折页</t>
    <phoneticPr fontId="12" type="noConversion"/>
  </si>
  <si>
    <t>特种纸彩色印刷</t>
    <phoneticPr fontId="12" type="noConversion"/>
  </si>
  <si>
    <t>5日交流活动会场</t>
    <phoneticPr fontId="12" type="noConversion"/>
  </si>
  <si>
    <t>6日全天会场</t>
    <phoneticPr fontId="12" type="noConversion"/>
  </si>
  <si>
    <t>酒店房间差价</t>
    <phoneticPr fontId="12" type="noConversion"/>
  </si>
  <si>
    <t>元/半天</t>
    <phoneticPr fontId="12" type="noConversion"/>
  </si>
  <si>
    <t>元/全天</t>
    <phoneticPr fontId="12" type="noConversion"/>
  </si>
  <si>
    <t>现场支持人员大交通</t>
    <phoneticPr fontId="12" type="noConversion"/>
  </si>
  <si>
    <t>现场支持人员住宿</t>
    <phoneticPr fontId="12" type="noConversion"/>
  </si>
  <si>
    <t>间/晚</t>
    <phoneticPr fontId="12" type="noConversion"/>
  </si>
  <si>
    <t>元/间夜</t>
    <phoneticPr fontId="12" type="noConversion"/>
  </si>
  <si>
    <t>桁架背板+UV布喷绘，含人工及运费</t>
    <phoneticPr fontId="12" type="noConversion"/>
  </si>
  <si>
    <t>丽屏展架</t>
    <phoneticPr fontId="12" type="noConversion"/>
  </si>
  <si>
    <t>胸卡</t>
    <phoneticPr fontId="12" type="noConversion"/>
  </si>
  <si>
    <t>其他</t>
    <phoneticPr fontId="12" type="noConversion"/>
  </si>
  <si>
    <t>其他杂费</t>
    <phoneticPr fontId="12" type="noConversion"/>
  </si>
  <si>
    <t>元/项</t>
    <phoneticPr fontId="12" type="noConversion"/>
  </si>
  <si>
    <t>预留运输及快递费用，按实际产生费用结算</t>
    <phoneticPr fontId="12" type="noConversion"/>
  </si>
  <si>
    <t>酒店会议室2+3</t>
    <phoneticPr fontId="12" type="noConversion"/>
  </si>
  <si>
    <t>酒店会议室2</t>
    <phoneticPr fontId="12" type="noConversion"/>
  </si>
  <si>
    <t>酒店西餐厅</t>
    <phoneticPr fontId="12" type="noConversion"/>
  </si>
  <si>
    <t>屏风租赁</t>
    <phoneticPr fontId="12" type="noConversion"/>
  </si>
  <si>
    <t>屏风租赁350元/个，运费往返500元</t>
    <phoneticPr fontId="12" type="noConversion"/>
  </si>
  <si>
    <t>酒店</t>
    <phoneticPr fontId="12" type="noConversion"/>
  </si>
  <si>
    <t>指引牌</t>
    <phoneticPr fontId="12" type="noConversion"/>
  </si>
  <si>
    <t>木质画架+KT板</t>
    <phoneticPr fontId="12" type="noConversion"/>
  </si>
  <si>
    <t>摄影师</t>
    <phoneticPr fontId="12" type="noConversion"/>
  </si>
  <si>
    <t>一名摄影师 一名修图师 限八小时内</t>
    <phoneticPr fontId="12" type="noConversion"/>
  </si>
  <si>
    <t>6月4日-7日，含市内交通</t>
    <phoneticPr fontId="12" type="noConversion"/>
  </si>
  <si>
    <t>6月3日-6月7日</t>
    <phoneticPr fontId="12" type="noConversion"/>
  </si>
  <si>
    <t>人/趟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</si>
</sst>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43" fontId="4" fillId="2" borderId="8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tabSelected="1" workbookViewId="0">
      <selection activeCell="K4" sqref="K4"/>
    </sheetView>
  </sheetViews>
  <sheetFormatPr defaultColWidth="10.6640625" defaultRowHeight="15"/>
  <cols>
    <col min="1" max="1" width="1.109375" style="1" customWidth="1"/>
    <col min="2" max="2" width="11.44140625" style="9" customWidth="1"/>
    <col min="3" max="3" width="11.6640625" style="1" customWidth="1"/>
    <col min="4" max="4" width="6.5546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32" t="s">
        <v>22</v>
      </c>
      <c r="C2" s="33"/>
      <c r="D2" s="33"/>
      <c r="E2" s="33"/>
      <c r="F2" s="34"/>
      <c r="G2" s="33"/>
      <c r="H2" s="33"/>
      <c r="I2" s="33"/>
      <c r="J2" s="33"/>
      <c r="K2" s="35"/>
    </row>
    <row r="3" spans="2:11" s="3" customFormat="1" ht="31.05" customHeight="1">
      <c r="B3" s="14" t="s">
        <v>7</v>
      </c>
      <c r="C3" s="36" t="s">
        <v>8</v>
      </c>
      <c r="D3" s="36"/>
      <c r="E3" s="36"/>
      <c r="F3" s="15" t="s">
        <v>0</v>
      </c>
      <c r="G3" s="15" t="s">
        <v>1</v>
      </c>
      <c r="H3" s="13" t="s">
        <v>2</v>
      </c>
      <c r="I3" s="18" t="s">
        <v>3</v>
      </c>
      <c r="J3" s="19" t="s">
        <v>4</v>
      </c>
      <c r="K3" s="20" t="s">
        <v>5</v>
      </c>
    </row>
    <row r="4" spans="2:11" s="3" customFormat="1" ht="22.2" customHeight="1">
      <c r="B4" s="29" t="s">
        <v>13</v>
      </c>
      <c r="C4" s="29" t="s">
        <v>23</v>
      </c>
      <c r="D4" s="29"/>
      <c r="E4" s="29"/>
      <c r="F4" s="21">
        <v>15</v>
      </c>
      <c r="G4" s="15" t="s">
        <v>19</v>
      </c>
      <c r="H4" s="13">
        <v>1</v>
      </c>
      <c r="I4" s="18">
        <v>350</v>
      </c>
      <c r="J4" s="19">
        <f t="shared" ref="J4:J21" si="0">F4*H4*I4</f>
        <v>5250</v>
      </c>
      <c r="K4" s="22" t="s">
        <v>40</v>
      </c>
    </row>
    <row r="5" spans="2:11" s="3" customFormat="1" ht="20.55" customHeight="1">
      <c r="B5" s="29"/>
      <c r="C5" s="29" t="s">
        <v>29</v>
      </c>
      <c r="D5" s="29"/>
      <c r="E5" s="29"/>
      <c r="F5" s="15">
        <v>200</v>
      </c>
      <c r="G5" s="15" t="s">
        <v>10</v>
      </c>
      <c r="H5" s="13">
        <v>1</v>
      </c>
      <c r="I5" s="18">
        <v>8</v>
      </c>
      <c r="J5" s="19">
        <f t="shared" si="0"/>
        <v>1600</v>
      </c>
      <c r="K5" s="20" t="s">
        <v>30</v>
      </c>
    </row>
    <row r="6" spans="2:11" s="3" customFormat="1" ht="20.55" customHeight="1">
      <c r="B6" s="29"/>
      <c r="C6" s="29" t="s">
        <v>25</v>
      </c>
      <c r="D6" s="29"/>
      <c r="E6" s="29"/>
      <c r="F6" s="15">
        <v>450</v>
      </c>
      <c r="G6" s="15" t="s">
        <v>10</v>
      </c>
      <c r="H6" s="13">
        <v>1</v>
      </c>
      <c r="I6" s="18">
        <v>12</v>
      </c>
      <c r="J6" s="19">
        <f t="shared" ref="J6:J7" si="1">F6*H6*I6</f>
        <v>5400</v>
      </c>
      <c r="K6" s="20" t="s">
        <v>30</v>
      </c>
    </row>
    <row r="7" spans="2:11" s="3" customFormat="1" ht="20.55" customHeight="1">
      <c r="B7" s="29"/>
      <c r="C7" s="29" t="s">
        <v>26</v>
      </c>
      <c r="D7" s="29"/>
      <c r="E7" s="29"/>
      <c r="F7" s="17">
        <v>450</v>
      </c>
      <c r="G7" s="17" t="s">
        <v>10</v>
      </c>
      <c r="H7" s="16">
        <v>1</v>
      </c>
      <c r="I7" s="18">
        <v>3</v>
      </c>
      <c r="J7" s="19">
        <f t="shared" si="1"/>
        <v>1350</v>
      </c>
      <c r="K7" s="20" t="s">
        <v>30</v>
      </c>
    </row>
    <row r="8" spans="2:11" s="3" customFormat="1" ht="20.55" customHeight="1">
      <c r="B8" s="29"/>
      <c r="C8" s="29" t="s">
        <v>41</v>
      </c>
      <c r="D8" s="29"/>
      <c r="E8" s="29"/>
      <c r="F8" s="23">
        <v>4</v>
      </c>
      <c r="G8" s="23" t="s">
        <v>10</v>
      </c>
      <c r="H8" s="24">
        <v>1</v>
      </c>
      <c r="I8" s="18">
        <v>400</v>
      </c>
      <c r="J8" s="19">
        <f t="shared" ref="J8" si="2">F8*H8*I8</f>
        <v>1600</v>
      </c>
      <c r="K8" s="20" t="s">
        <v>27</v>
      </c>
    </row>
    <row r="9" spans="2:11" s="3" customFormat="1" ht="20.55" customHeight="1">
      <c r="B9" s="29"/>
      <c r="C9" s="29" t="s">
        <v>53</v>
      </c>
      <c r="D9" s="29"/>
      <c r="E9" s="29"/>
      <c r="F9" s="27">
        <v>3</v>
      </c>
      <c r="G9" s="27" t="s">
        <v>10</v>
      </c>
      <c r="H9" s="28">
        <v>1</v>
      </c>
      <c r="I9" s="18">
        <v>300</v>
      </c>
      <c r="J9" s="19">
        <f t="shared" ref="J9" si="3">F9*H9*I9</f>
        <v>900</v>
      </c>
      <c r="K9" s="20" t="s">
        <v>54</v>
      </c>
    </row>
    <row r="10" spans="2:11" s="3" customFormat="1" ht="20.55" customHeight="1">
      <c r="B10" s="29"/>
      <c r="C10" s="30" t="s">
        <v>42</v>
      </c>
      <c r="D10" s="46"/>
      <c r="E10" s="31"/>
      <c r="F10" s="25">
        <v>50</v>
      </c>
      <c r="G10" s="25" t="s">
        <v>10</v>
      </c>
      <c r="H10" s="26">
        <v>1</v>
      </c>
      <c r="I10" s="18">
        <v>5</v>
      </c>
      <c r="J10" s="19">
        <f t="shared" ref="J10" si="4">F10*H10*I10</f>
        <v>250</v>
      </c>
      <c r="K10" s="20"/>
    </row>
    <row r="11" spans="2:11" s="3" customFormat="1" ht="22.2" customHeight="1">
      <c r="B11" s="29"/>
      <c r="C11" s="29" t="s">
        <v>21</v>
      </c>
      <c r="D11" s="29"/>
      <c r="E11" s="29"/>
      <c r="F11" s="21">
        <v>1</v>
      </c>
      <c r="G11" s="15" t="s">
        <v>9</v>
      </c>
      <c r="H11" s="13">
        <v>1</v>
      </c>
      <c r="I11" s="18">
        <v>4000</v>
      </c>
      <c r="J11" s="19">
        <f t="shared" si="0"/>
        <v>4000</v>
      </c>
      <c r="K11" s="22" t="s">
        <v>24</v>
      </c>
    </row>
    <row r="12" spans="2:11" s="3" customFormat="1" ht="22.2" customHeight="1">
      <c r="B12" s="29" t="s">
        <v>52</v>
      </c>
      <c r="C12" s="29" t="s">
        <v>33</v>
      </c>
      <c r="D12" s="29"/>
      <c r="E12" s="29"/>
      <c r="F12" s="21">
        <v>12</v>
      </c>
      <c r="G12" s="25" t="s">
        <v>39</v>
      </c>
      <c r="H12" s="26">
        <v>1</v>
      </c>
      <c r="I12" s="18">
        <v>330</v>
      </c>
      <c r="J12" s="19">
        <f t="shared" si="0"/>
        <v>3960</v>
      </c>
      <c r="K12" s="22"/>
    </row>
    <row r="13" spans="2:11" s="3" customFormat="1" ht="22.2" customHeight="1">
      <c r="B13" s="29"/>
      <c r="C13" s="29" t="s">
        <v>31</v>
      </c>
      <c r="D13" s="29"/>
      <c r="E13" s="29"/>
      <c r="F13" s="21">
        <v>1</v>
      </c>
      <c r="G13" s="25" t="s">
        <v>34</v>
      </c>
      <c r="H13" s="26">
        <v>1</v>
      </c>
      <c r="I13" s="18">
        <v>8000</v>
      </c>
      <c r="J13" s="19">
        <f t="shared" ref="J13:J14" si="5">F13*H13*I13</f>
        <v>8000</v>
      </c>
      <c r="K13" s="22" t="s">
        <v>47</v>
      </c>
    </row>
    <row r="14" spans="2:11" s="3" customFormat="1" ht="22.2" customHeight="1">
      <c r="B14" s="29"/>
      <c r="C14" s="29" t="s">
        <v>32</v>
      </c>
      <c r="D14" s="29"/>
      <c r="E14" s="29"/>
      <c r="F14" s="21">
        <v>1</v>
      </c>
      <c r="G14" s="25" t="s">
        <v>35</v>
      </c>
      <c r="H14" s="26">
        <v>1</v>
      </c>
      <c r="I14" s="18">
        <v>9000</v>
      </c>
      <c r="J14" s="19">
        <f t="shared" si="5"/>
        <v>9000</v>
      </c>
      <c r="K14" s="22" t="s">
        <v>48</v>
      </c>
    </row>
    <row r="15" spans="2:11" s="3" customFormat="1" ht="22.2" customHeight="1">
      <c r="B15" s="29"/>
      <c r="C15" s="30" t="s">
        <v>28</v>
      </c>
      <c r="D15" s="31"/>
      <c r="E15" s="13"/>
      <c r="F15" s="21">
        <v>65</v>
      </c>
      <c r="G15" s="15" t="s">
        <v>20</v>
      </c>
      <c r="H15" s="13">
        <v>1</v>
      </c>
      <c r="I15" s="18">
        <v>180</v>
      </c>
      <c r="J15" s="19">
        <f t="shared" si="0"/>
        <v>11700</v>
      </c>
      <c r="K15" s="22" t="s">
        <v>49</v>
      </c>
    </row>
    <row r="16" spans="2:11" s="3" customFormat="1" ht="22.2" customHeight="1">
      <c r="B16" s="29" t="s">
        <v>43</v>
      </c>
      <c r="C16" s="30" t="s">
        <v>44</v>
      </c>
      <c r="D16" s="31"/>
      <c r="E16" s="26"/>
      <c r="F16" s="21">
        <v>1</v>
      </c>
      <c r="G16" s="25" t="s">
        <v>45</v>
      </c>
      <c r="H16" s="26">
        <v>1</v>
      </c>
      <c r="I16" s="18">
        <v>1000</v>
      </c>
      <c r="J16" s="19">
        <f t="shared" ref="J16" si="6">F16*H16*I16</f>
        <v>1000</v>
      </c>
      <c r="K16" s="22" t="s">
        <v>46</v>
      </c>
    </row>
    <row r="17" spans="2:11" s="3" customFormat="1" ht="22.2" customHeight="1">
      <c r="B17" s="29"/>
      <c r="C17" s="30" t="s">
        <v>50</v>
      </c>
      <c r="D17" s="31"/>
      <c r="E17" s="26"/>
      <c r="F17" s="21">
        <v>10</v>
      </c>
      <c r="G17" s="25" t="s">
        <v>10</v>
      </c>
      <c r="H17" s="26">
        <v>1</v>
      </c>
      <c r="I17" s="18">
        <v>400</v>
      </c>
      <c r="J17" s="19">
        <f t="shared" ref="J17" si="7">F17*H17*I17</f>
        <v>4000</v>
      </c>
      <c r="K17" s="22" t="s">
        <v>51</v>
      </c>
    </row>
    <row r="18" spans="2:11" s="3" customFormat="1" ht="22.2" customHeight="1">
      <c r="B18" s="43" t="s">
        <v>14</v>
      </c>
      <c r="C18" s="30" t="s">
        <v>55</v>
      </c>
      <c r="D18" s="31"/>
      <c r="E18" s="28"/>
      <c r="F18" s="21">
        <v>1</v>
      </c>
      <c r="G18" s="27" t="s">
        <v>10</v>
      </c>
      <c r="H18" s="28">
        <v>1</v>
      </c>
      <c r="I18" s="18">
        <v>3800</v>
      </c>
      <c r="J18" s="19">
        <f t="shared" ref="J18" si="8">F18*H18*I18</f>
        <v>3800</v>
      </c>
      <c r="K18" s="22" t="s">
        <v>56</v>
      </c>
    </row>
    <row r="19" spans="2:11" s="3" customFormat="1" ht="22.2" customHeight="1">
      <c r="B19" s="44"/>
      <c r="C19" s="29" t="s">
        <v>11</v>
      </c>
      <c r="D19" s="29"/>
      <c r="E19" s="29"/>
      <c r="F19" s="21">
        <v>2</v>
      </c>
      <c r="G19" s="25" t="s">
        <v>12</v>
      </c>
      <c r="H19" s="26">
        <v>4</v>
      </c>
      <c r="I19" s="18">
        <v>600</v>
      </c>
      <c r="J19" s="19">
        <f t="shared" ref="J19:J20" si="9">F19*H19*I19</f>
        <v>4800</v>
      </c>
      <c r="K19" s="22" t="s">
        <v>57</v>
      </c>
    </row>
    <row r="20" spans="2:11" s="3" customFormat="1" ht="22.2" customHeight="1">
      <c r="B20" s="44"/>
      <c r="C20" s="29" t="s">
        <v>37</v>
      </c>
      <c r="D20" s="29"/>
      <c r="E20" s="29"/>
      <c r="F20" s="21">
        <v>1</v>
      </c>
      <c r="G20" s="25" t="s">
        <v>38</v>
      </c>
      <c r="H20" s="26">
        <v>4</v>
      </c>
      <c r="I20" s="18">
        <v>350</v>
      </c>
      <c r="J20" s="19">
        <f t="shared" si="9"/>
        <v>1400</v>
      </c>
      <c r="K20" s="22" t="s">
        <v>58</v>
      </c>
    </row>
    <row r="21" spans="2:11" s="3" customFormat="1" ht="22.2" customHeight="1">
      <c r="B21" s="45"/>
      <c r="C21" s="29" t="s">
        <v>36</v>
      </c>
      <c r="D21" s="29"/>
      <c r="E21" s="29"/>
      <c r="F21" s="21">
        <v>2</v>
      </c>
      <c r="G21" s="15" t="s">
        <v>59</v>
      </c>
      <c r="H21" s="13">
        <v>2</v>
      </c>
      <c r="I21" s="18">
        <v>553</v>
      </c>
      <c r="J21" s="19">
        <f t="shared" si="0"/>
        <v>2212</v>
      </c>
      <c r="K21" s="22"/>
    </row>
    <row r="22" spans="2:11" s="3" customFormat="1" ht="22.2" customHeight="1">
      <c r="B22" s="39" t="s">
        <v>15</v>
      </c>
      <c r="C22" s="29"/>
      <c r="D22" s="29"/>
      <c r="E22" s="29"/>
      <c r="F22" s="29"/>
      <c r="G22" s="29"/>
      <c r="H22" s="29"/>
      <c r="I22" s="29"/>
      <c r="J22" s="8">
        <f>SUM(J4:J21)</f>
        <v>70222</v>
      </c>
      <c r="K22" s="10"/>
    </row>
    <row r="23" spans="2:11" s="4" customFormat="1" ht="22.2" customHeight="1">
      <c r="B23" s="40" t="s">
        <v>16</v>
      </c>
      <c r="C23" s="36"/>
      <c r="D23" s="36"/>
      <c r="E23" s="36"/>
      <c r="F23" s="36"/>
      <c r="G23" s="36"/>
      <c r="H23" s="36"/>
      <c r="I23" s="36"/>
      <c r="J23" s="8">
        <f>J22*0.1</f>
        <v>7022.2000000000007</v>
      </c>
      <c r="K23" s="10"/>
    </row>
    <row r="24" spans="2:11" s="4" customFormat="1" ht="22.2" customHeight="1">
      <c r="B24" s="41" t="s">
        <v>17</v>
      </c>
      <c r="C24" s="42"/>
      <c r="D24" s="42"/>
      <c r="E24" s="42"/>
      <c r="F24" s="42"/>
      <c r="G24" s="42"/>
      <c r="H24" s="42"/>
      <c r="I24" s="42"/>
      <c r="J24" s="8">
        <f>(J22+J23)*0.06</f>
        <v>4634.652</v>
      </c>
      <c r="K24" s="10" t="s">
        <v>18</v>
      </c>
    </row>
    <row r="25" spans="2:11" s="5" customFormat="1" ht="22.2" customHeight="1" thickBot="1">
      <c r="B25" s="37" t="s">
        <v>6</v>
      </c>
      <c r="C25" s="38"/>
      <c r="D25" s="38"/>
      <c r="E25" s="38"/>
      <c r="F25" s="38"/>
      <c r="G25" s="38"/>
      <c r="H25" s="38"/>
      <c r="I25" s="38"/>
      <c r="J25" s="11">
        <f>SUM(J22:J24)</f>
        <v>81878.851999999999</v>
      </c>
      <c r="K25" s="12"/>
    </row>
  </sheetData>
  <mergeCells count="28">
    <mergeCell ref="B25:I25"/>
    <mergeCell ref="C4:E4"/>
    <mergeCell ref="C11:E11"/>
    <mergeCell ref="C21:E21"/>
    <mergeCell ref="B22:I22"/>
    <mergeCell ref="B23:I23"/>
    <mergeCell ref="B24:I24"/>
    <mergeCell ref="C6:E6"/>
    <mergeCell ref="B4:B11"/>
    <mergeCell ref="C7:E7"/>
    <mergeCell ref="C8:E8"/>
    <mergeCell ref="C9:E9"/>
    <mergeCell ref="B18:B21"/>
    <mergeCell ref="C18:D18"/>
    <mergeCell ref="C19:E19"/>
    <mergeCell ref="C20:E20"/>
    <mergeCell ref="B2:K2"/>
    <mergeCell ref="C3:E3"/>
    <mergeCell ref="C5:E5"/>
    <mergeCell ref="C15:D15"/>
    <mergeCell ref="C10:E10"/>
    <mergeCell ref="C16:D16"/>
    <mergeCell ref="B16:B17"/>
    <mergeCell ref="C17:D17"/>
    <mergeCell ref="B12:B15"/>
    <mergeCell ref="C13:E13"/>
    <mergeCell ref="C14:E14"/>
    <mergeCell ref="C12:E12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2021-06-30T11:02:40Z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