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1F0AD7C7-033F-4487-83DE-FA378E1B2FA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J31" i="2"/>
  <c r="J30" i="2"/>
  <c r="J29" i="2"/>
  <c r="J28" i="2"/>
  <c r="F30" i="2"/>
  <c r="F29" i="2"/>
  <c r="F28" i="2"/>
  <c r="H37" i="2"/>
  <c r="I37" i="2" l="1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<sst xmlns="http://schemas.openxmlformats.org/spreadsheetml/2006/main" count="112" uniqueCount="97">
  <si>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</si>
  <si>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</si>
  <si>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</si>
  <si>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</si>
  <si>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</si>
  <si>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</si>
  <si>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</si>
  <si>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</si>
  <si>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</si>
  <si>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</si>
  <si>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</si>
  <si>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</si>
  <si>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</si>
  <si>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</si>
  <si>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</si>
  <si>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</si>
  <si>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</si>
  <si>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</si>
  <si>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</si>
  <si>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</si>
  <si>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</si>
  <si>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</si>
  <si>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</si>
  <si>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</si>
  <si>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</si>
  <si>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</si>
  <si>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</si>
  <si>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</si>
  <si>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</si>
  <si>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</si>
  <si>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</si>
  <si>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</si>
  <si>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</si>
  <si>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</si>
  <si>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</si>
  <si>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</si>
  <si>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</si>
  <si>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</si>
  <si>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</si>
  <si>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</si>
  <si>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</si>
  <si>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</si>
  <si>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</si>
  <si>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</si>
  <si>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</si>
  <si>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</si>
  <si>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</si>
  <si>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</si>
  <si>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</si>
  <si>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</si>
  <si>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</si>
  <si>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</si>
  <si>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</si>
  <si>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</si>
  <si>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</si>
  <si>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</si>
  <si>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</si>
  <si>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</si>
  <si>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</si>
  <si>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</si>
  <si>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</si>
  <si>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</si>
  <si>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</si>
  <si>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</si>
  <si>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</si>
  <si>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</si>
  <si>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</si>
  <si>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</si>
  <si>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</si>
  <si>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</si>
  <si>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</si>
  <si>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</si>
  <si>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</si>
  <si>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</si>
  <si>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</si>
  <si>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</si>
  <si>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</si>
  <si>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</si>
  <si>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</si>
  <si>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</si>
  <si>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</si>
  <si>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</si>
  <si>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</si>
  <si>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</si>
  <si>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</si>
  <si>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</si>
  <si>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</si>
  <si>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</si>
  <si>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团号：HMEA-210419-STY200</t>
    <phoneticPr fontId="1" type="noConversion"/>
  </si>
  <si>
    <t>何方玉</t>
    <phoneticPr fontId="1" type="noConversion"/>
  </si>
  <si>
    <t>北京</t>
    <phoneticPr fontId="1" type="noConversion"/>
  </si>
  <si>
    <t>项目经理</t>
    <phoneticPr fontId="1" type="noConversion"/>
  </si>
  <si>
    <t>业务6组</t>
    <phoneticPr fontId="1" type="noConversion"/>
  </si>
  <si>
    <t>HMEA-220617-ZJT299</t>
    <phoneticPr fontId="1" type="noConversion"/>
  </si>
  <si>
    <t>6月16日20日21日</t>
    <phoneticPr fontId="1" type="noConversion"/>
  </si>
  <si>
    <t>详见打车明细</t>
    <phoneticPr fontId="1" type="noConversion"/>
  </si>
  <si>
    <t>16日请客户巴黎水费用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</si>
</sst>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55" zoomScaleNormal="100" workbookViewId="0">
      <selection activeCell="F15" sqref="F1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74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88</v>
      </c>
      <c r="I4" s="77"/>
      <c r="J4" s="77" t="s">
        <v>79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46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73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49</v>
      </c>
      <c r="C14" s="69">
        <v>0</v>
      </c>
      <c r="D14" s="61"/>
      <c r="E14" s="69">
        <f t="shared" ref="E14:E45" si="2">C14*D14</f>
        <v>0</v>
      </c>
      <c r="F14" s="36">
        <v>1581.44</v>
      </c>
      <c r="G14" s="36">
        <v>0</v>
      </c>
      <c r="H14" s="36">
        <f t="shared" si="0"/>
        <v>1581.44</v>
      </c>
      <c r="I14" s="2"/>
      <c r="J14" s="71" t="s">
        <v>65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1581.44</v>
      </c>
      <c r="G16" s="37">
        <f>SUM(G14:G15)</f>
        <v>0</v>
      </c>
      <c r="H16" s="37">
        <f>SUM(H14:H15)</f>
        <v>1581.44</v>
      </c>
      <c r="I16" s="35"/>
      <c r="J16" s="73"/>
    </row>
    <row r="17" spans="1:10" ht="21" customHeight="1" x14ac:dyDescent="0.25">
      <c r="A17" s="56">
        <v>3</v>
      </c>
      <c r="B17" s="55" t="s">
        <v>51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4" t="s">
        <v>66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67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54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68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55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69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56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70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58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71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1581.44</v>
      </c>
      <c r="G53" s="37">
        <f t="shared" si="22"/>
        <v>0</v>
      </c>
      <c r="H53" s="37">
        <f t="shared" si="22"/>
        <v>1581.44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1581.44</v>
      </c>
      <c r="D58" s="64"/>
      <c r="E58" s="64">
        <f>F53</f>
        <v>1581.44</v>
      </c>
      <c r="F58" s="64"/>
      <c r="G58" s="64">
        <f>G53</f>
        <v>0</v>
      </c>
      <c r="H58" s="64"/>
      <c r="I58" s="33">
        <f>A58-C58</f>
        <v>-1581.44</v>
      </c>
    </row>
    <row r="60" spans="1:10" ht="21" customHeight="1" x14ac:dyDescent="0.25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view="pageBreakPreview" zoomScale="60" zoomScaleNormal="100" workbookViewId="0">
      <selection activeCell="K16" sqref="K16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72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 t="s">
        <v>89</v>
      </c>
      <c r="G5" s="99"/>
      <c r="H5" s="46" t="s">
        <v>20</v>
      </c>
      <c r="I5" s="8"/>
      <c r="J5" s="99" t="s">
        <v>91</v>
      </c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 t="s">
        <v>90</v>
      </c>
      <c r="G6" s="101"/>
      <c r="H6" s="11" t="s">
        <v>22</v>
      </c>
      <c r="I6" s="10"/>
      <c r="J6" s="101" t="s">
        <v>92</v>
      </c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7">
        <v>44730</v>
      </c>
      <c r="G7" s="101"/>
      <c r="H7" s="11" t="s">
        <v>24</v>
      </c>
      <c r="I7" s="12"/>
      <c r="J7" s="107">
        <v>44817</v>
      </c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83" t="s">
        <v>93</v>
      </c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>
        <v>107.95</v>
      </c>
      <c r="I12" s="86"/>
      <c r="J12" s="87"/>
      <c r="K12" s="20" t="s">
        <v>95</v>
      </c>
    </row>
    <row r="13" spans="2:11" ht="20.100000000000001" customHeight="1" x14ac:dyDescent="0.25">
      <c r="B13" s="88">
        <v>3</v>
      </c>
      <c r="C13" s="89"/>
      <c r="D13" s="95"/>
      <c r="E13" s="88" t="s">
        <v>36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37</v>
      </c>
      <c r="F14" s="89"/>
      <c r="G14" s="19">
        <v>0</v>
      </c>
      <c r="H14" s="19">
        <v>160</v>
      </c>
      <c r="I14" s="86"/>
      <c r="J14" s="87"/>
      <c r="K14" s="20" t="s">
        <v>96</v>
      </c>
    </row>
    <row r="15" spans="2:11" ht="20.100000000000001" customHeight="1" x14ac:dyDescent="0.25">
      <c r="B15" s="88">
        <v>5</v>
      </c>
      <c r="C15" s="89"/>
      <c r="D15" s="94" t="s">
        <v>38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39</v>
      </c>
      <c r="C18" s="96"/>
      <c r="D18" s="96"/>
      <c r="E18" s="96"/>
      <c r="F18" s="91"/>
      <c r="G18" s="21">
        <f>SUM(G11:G17)</f>
        <v>0</v>
      </c>
      <c r="H18" s="21">
        <f>SUM(H11:H17)</f>
        <v>267.95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40</v>
      </c>
      <c r="H20" s="106"/>
      <c r="I20" s="106"/>
      <c r="J20" s="106"/>
      <c r="K20" s="17" t="s">
        <v>41</v>
      </c>
    </row>
    <row r="21" spans="1:11" ht="20.100000000000001" customHeight="1" x14ac:dyDescent="0.25">
      <c r="B21" s="105">
        <f>H18</f>
        <v>267.95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267.95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399999999999999" x14ac:dyDescent="0.25">
      <c r="A26" s="50" t="s">
        <v>81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 t="str">
        <f>F5</f>
        <v>何方玉</v>
      </c>
      <c r="G28" s="99"/>
      <c r="H28" s="46" t="s">
        <v>20</v>
      </c>
      <c r="I28" s="8"/>
      <c r="J28" s="99" t="str">
        <f>J5</f>
        <v>项目经理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 t="str">
        <f>F6</f>
        <v>北京</v>
      </c>
      <c r="G29" s="101"/>
      <c r="H29" s="11" t="s">
        <v>22</v>
      </c>
      <c r="I29" s="10"/>
      <c r="J29" s="101" t="str">
        <f>J6</f>
        <v>业务6组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44730</v>
      </c>
      <c r="G30" s="101"/>
      <c r="H30" s="11" t="s">
        <v>24</v>
      </c>
      <c r="I30" s="12"/>
      <c r="J30" s="101">
        <f>J7</f>
        <v>44817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80</v>
      </c>
      <c r="I31" s="49"/>
      <c r="J31" s="83" t="str">
        <f>J8</f>
        <v>HMEA-220617-ZJT299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86</v>
      </c>
      <c r="E33" s="85" t="s">
        <v>87</v>
      </c>
      <c r="F33" s="85"/>
      <c r="G33" s="19" t="s">
        <v>85</v>
      </c>
      <c r="H33" s="19" t="s">
        <v>83</v>
      </c>
      <c r="I33" s="103" t="s">
        <v>84</v>
      </c>
      <c r="J33" s="103"/>
      <c r="K33" s="45" t="s">
        <v>82</v>
      </c>
    </row>
    <row r="34" spans="2:11" ht="20.100000000000001" customHeight="1" x14ac:dyDescent="0.25">
      <c r="B34" s="85">
        <v>1</v>
      </c>
      <c r="C34" s="85"/>
      <c r="D34" s="43" t="s">
        <v>90</v>
      </c>
      <c r="E34" s="85" t="s">
        <v>94</v>
      </c>
      <c r="F34" s="85"/>
      <c r="G34" s="19">
        <v>100</v>
      </c>
      <c r="H34" s="19">
        <v>3</v>
      </c>
      <c r="I34" s="86">
        <f>G34*H34</f>
        <v>300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0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0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39</v>
      </c>
      <c r="C37" s="96"/>
      <c r="D37" s="96"/>
      <c r="E37" s="96"/>
      <c r="F37" s="91"/>
      <c r="G37" s="21"/>
      <c r="H37" s="21">
        <f>SUM(H19:H36)</f>
        <v>3</v>
      </c>
      <c r="I37" s="97">
        <f>SUM(I34:J36)</f>
        <v>300</v>
      </c>
      <c r="J37" s="98"/>
      <c r="K37" s="22"/>
    </row>
    <row r="38" spans="2:11" ht="20.100000000000001" customHeight="1" x14ac:dyDescent="0.25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2022-09-13T05:39:37Z</cp:lastPrinted>
  <dcterms:created xsi:type="dcterms:W3CDTF">2014-04-15T08:52:03Z</dcterms:created>
  <dcterms:modified xsi:type="dcterms:W3CDTF">2022-09-13T05:39:40Z</dcterms:modified>
</cp:coreProperties>
</file>