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<sst xmlns="http://schemas.openxmlformats.org/spreadsheetml/2006/main" count="184" uniqueCount="120">
  <si>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</si>
  <si>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</si>
  <si>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</si>
  <si>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</si>
  <si>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</si>
  <si>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</si>
  <si>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</si>
  <si>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</si>
  <si>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</si>
  <si>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</si>
  <si>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</si>
  <si>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</si>
  <si>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</si>
  <si>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</si>
  <si>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</si>
  <si>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</si>
  <si>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</si>
  <si>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</si>
  <si>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</si>
  <si>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</si>
  <si>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</si>
  <si>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</si>
  <si>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</si>
  <si>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</si>
  <si>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</si>
  <si>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客户环球餐费</t>
  </si>
  <si>
    <t>需提供刷卡联、菜单（小票）</t>
  </si>
  <si>
    <t>汉堡王</t>
  </si>
  <si>
    <t>manner咖啡</t>
  </si>
  <si>
    <t>皮爷咖啡</t>
  </si>
  <si>
    <t>星巴克</t>
  </si>
  <si>
    <t>星巴克新年杯子礼物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</si>
  <si>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</si>
  <si>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</si>
  <si>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</si>
  <si>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</si>
  <si>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</si>
  <si>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</si>
  <si>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</si>
  <si>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</si>
  <si>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</si>
  <si>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</si>
  <si>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</si>
  <si>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</si>
  <si>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</si>
  <si>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</si>
  <si>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</si>
  <si>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</si>
  <si>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环球季卡</t>
  </si>
  <si>
    <t>高亚琳、高原环球门票</t>
  </si>
  <si>
    <t>客户环球门票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</si>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</sst>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70" zoomScaleNormal="70" topLeftCell="A31" workbookViewId="0">
      <selection activeCell="J17" sqref="J17:J37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1.8888888888889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>
        <v>511</v>
      </c>
      <c r="G17" s="99">
        <v>0</v>
      </c>
      <c r="H17" s="99">
        <f>F17+G17</f>
        <v>511</v>
      </c>
      <c r="I17" s="122" t="s">
        <v>25</v>
      </c>
      <c r="J17" s="127" t="s">
        <v>26</v>
      </c>
    </row>
    <row r="18" customHeight="1" spans="1:10">
      <c r="A18" s="97"/>
      <c r="B18" s="98"/>
      <c r="C18" s="99"/>
      <c r="D18" s="100"/>
      <c r="E18" s="99"/>
      <c r="F18" s="99">
        <v>290</v>
      </c>
      <c r="G18" s="99">
        <v>0</v>
      </c>
      <c r="H18" s="99">
        <f>F18+G18</f>
        <v>290</v>
      </c>
      <c r="I18" s="122" t="s">
        <v>25</v>
      </c>
      <c r="J18" s="130"/>
    </row>
    <row r="19" customHeight="1" spans="1:10">
      <c r="A19" s="97"/>
      <c r="B19" s="98"/>
      <c r="C19" s="99"/>
      <c r="D19" s="100"/>
      <c r="E19" s="99"/>
      <c r="F19" s="99">
        <v>178</v>
      </c>
      <c r="G19" s="99">
        <v>0</v>
      </c>
      <c r="H19" s="99">
        <f>F19+G19</f>
        <v>178</v>
      </c>
      <c r="I19" s="122" t="s">
        <v>25</v>
      </c>
      <c r="J19" s="130"/>
    </row>
    <row r="20" customHeight="1" spans="1:10">
      <c r="A20" s="97"/>
      <c r="B20" s="98"/>
      <c r="C20" s="99"/>
      <c r="D20" s="100"/>
      <c r="E20" s="99"/>
      <c r="F20" s="99">
        <v>643.5</v>
      </c>
      <c r="G20" s="99">
        <v>0</v>
      </c>
      <c r="H20" s="99">
        <f>F20+G20</f>
        <v>643.5</v>
      </c>
      <c r="I20" s="122" t="s">
        <v>25</v>
      </c>
      <c r="J20" s="130"/>
    </row>
    <row r="21" customHeight="1" spans="1:10">
      <c r="A21" s="97"/>
      <c r="B21" s="98"/>
      <c r="C21" s="99"/>
      <c r="D21" s="100"/>
      <c r="E21" s="99"/>
      <c r="F21" s="99">
        <v>1150</v>
      </c>
      <c r="G21" s="99">
        <v>0</v>
      </c>
      <c r="H21" s="99">
        <f>F21+G21</f>
        <v>1150</v>
      </c>
      <c r="I21" s="122" t="s">
        <v>25</v>
      </c>
      <c r="J21" s="130"/>
    </row>
    <row r="22" customHeight="1" spans="1:10">
      <c r="A22" s="97"/>
      <c r="B22" s="98"/>
      <c r="C22" s="99"/>
      <c r="D22" s="100"/>
      <c r="E22" s="99"/>
      <c r="F22" s="99"/>
      <c r="G22" s="99">
        <v>57</v>
      </c>
      <c r="H22" s="99">
        <f>F22+G22</f>
        <v>57</v>
      </c>
      <c r="I22" s="122" t="s">
        <v>27</v>
      </c>
      <c r="J22" s="130"/>
    </row>
    <row r="23" customHeight="1" spans="1:10">
      <c r="A23" s="97"/>
      <c r="B23" s="98"/>
      <c r="C23" s="99"/>
      <c r="D23" s="100"/>
      <c r="E23" s="99"/>
      <c r="F23" s="99"/>
      <c r="G23" s="99">
        <v>105</v>
      </c>
      <c r="H23" s="99">
        <f>F23+G23</f>
        <v>105</v>
      </c>
      <c r="I23" s="122" t="s">
        <v>28</v>
      </c>
      <c r="J23" s="130"/>
    </row>
    <row r="24" customHeight="1" spans="1:10">
      <c r="A24" s="97"/>
      <c r="B24" s="98"/>
      <c r="C24" s="99"/>
      <c r="D24" s="100"/>
      <c r="E24" s="99"/>
      <c r="F24" s="99"/>
      <c r="G24" s="99">
        <v>92</v>
      </c>
      <c r="H24" s="99">
        <f>F24+G24</f>
        <v>92</v>
      </c>
      <c r="I24" s="122" t="s">
        <v>29</v>
      </c>
      <c r="J24" s="130"/>
    </row>
    <row r="25" customHeight="1" spans="1:10">
      <c r="A25" s="97"/>
      <c r="B25" s="98"/>
      <c r="C25" s="99"/>
      <c r="D25" s="100"/>
      <c r="E25" s="99"/>
      <c r="F25" s="99"/>
      <c r="G25" s="99">
        <v>139</v>
      </c>
      <c r="H25" s="99">
        <f>F25+G25</f>
        <v>139</v>
      </c>
      <c r="I25" s="122" t="s">
        <v>29</v>
      </c>
      <c r="J25" s="130"/>
    </row>
    <row r="26" customHeight="1" spans="1:10">
      <c r="A26" s="97"/>
      <c r="B26" s="98"/>
      <c r="C26" s="99"/>
      <c r="D26" s="100"/>
      <c r="E26" s="99"/>
      <c r="F26" s="99">
        <v>73</v>
      </c>
      <c r="G26" s="99"/>
      <c r="H26" s="99">
        <f t="shared" ref="H26:H40" si="2">F26+G26</f>
        <v>73</v>
      </c>
      <c r="I26" s="122" t="s">
        <v>30</v>
      </c>
      <c r="J26" s="130"/>
    </row>
    <row r="27" customHeight="1" spans="1:10">
      <c r="A27" s="97"/>
      <c r="B27" s="98"/>
      <c r="C27" s="99"/>
      <c r="D27" s="100"/>
      <c r="E27" s="99"/>
      <c r="F27" s="99"/>
      <c r="G27" s="99">
        <v>123</v>
      </c>
      <c r="H27" s="99">
        <f t="shared" si="2"/>
        <v>123</v>
      </c>
      <c r="I27" s="122" t="s">
        <v>30</v>
      </c>
      <c r="J27" s="130"/>
    </row>
    <row r="28" customHeight="1" spans="1:10">
      <c r="A28" s="97"/>
      <c r="B28" s="98"/>
      <c r="C28" s="99"/>
      <c r="D28" s="100"/>
      <c r="E28" s="99"/>
      <c r="F28" s="99"/>
      <c r="G28" s="99">
        <v>259</v>
      </c>
      <c r="H28" s="99">
        <f t="shared" si="2"/>
        <v>259</v>
      </c>
      <c r="I28" s="122" t="s">
        <v>30</v>
      </c>
      <c r="J28" s="130"/>
    </row>
    <row r="29" customHeight="1" spans="1:10">
      <c r="A29" s="97"/>
      <c r="B29" s="98"/>
      <c r="C29" s="99"/>
      <c r="D29" s="100"/>
      <c r="E29" s="99"/>
      <c r="F29" s="99"/>
      <c r="G29" s="99">
        <v>270</v>
      </c>
      <c r="H29" s="99">
        <f t="shared" si="2"/>
        <v>270</v>
      </c>
      <c r="I29" s="122" t="s">
        <v>30</v>
      </c>
      <c r="J29" s="130"/>
    </row>
    <row r="30" customHeight="1" spans="1:10">
      <c r="A30" s="97"/>
      <c r="B30" s="98"/>
      <c r="C30" s="99"/>
      <c r="D30" s="100"/>
      <c r="E30" s="99"/>
      <c r="F30" s="99">
        <v>170</v>
      </c>
      <c r="G30" s="99"/>
      <c r="H30" s="99">
        <f t="shared" si="2"/>
        <v>170</v>
      </c>
      <c r="I30" s="122" t="s">
        <v>30</v>
      </c>
      <c r="J30" s="130"/>
    </row>
    <row r="31" customHeight="1" spans="1:10">
      <c r="A31" s="97"/>
      <c r="B31" s="98"/>
      <c r="C31" s="99"/>
      <c r="D31" s="100"/>
      <c r="E31" s="99"/>
      <c r="F31" s="99">
        <v>1023</v>
      </c>
      <c r="G31" s="99"/>
      <c r="H31" s="99">
        <f t="shared" si="2"/>
        <v>1023</v>
      </c>
      <c r="I31" s="122" t="s">
        <v>31</v>
      </c>
      <c r="J31" s="130"/>
    </row>
    <row r="32" customHeight="1" spans="1:10">
      <c r="A32" s="97"/>
      <c r="B32" s="98"/>
      <c r="C32" s="99"/>
      <c r="D32" s="100"/>
      <c r="E32" s="99"/>
      <c r="F32" s="99">
        <v>107</v>
      </c>
      <c r="G32" s="99"/>
      <c r="H32" s="99">
        <f t="shared" si="2"/>
        <v>107</v>
      </c>
      <c r="I32" s="122" t="s">
        <v>30</v>
      </c>
      <c r="J32" s="130"/>
    </row>
    <row r="33" customHeight="1" spans="1:10">
      <c r="A33" s="97"/>
      <c r="B33" s="98"/>
      <c r="C33" s="99"/>
      <c r="D33" s="100"/>
      <c r="E33" s="99"/>
      <c r="F33" s="99">
        <v>101</v>
      </c>
      <c r="G33" s="99"/>
      <c r="H33" s="99">
        <f t="shared" si="2"/>
        <v>101</v>
      </c>
      <c r="I33" s="122" t="s">
        <v>30</v>
      </c>
      <c r="J33" s="130"/>
    </row>
    <row r="34" customHeight="1" spans="1:10">
      <c r="A34" s="97"/>
      <c r="B34" s="98"/>
      <c r="C34" s="99"/>
      <c r="D34" s="100"/>
      <c r="E34" s="99"/>
      <c r="F34" s="99"/>
      <c r="G34" s="99">
        <v>87</v>
      </c>
      <c r="H34" s="99">
        <f t="shared" si="2"/>
        <v>87</v>
      </c>
      <c r="I34" s="122" t="s">
        <v>30</v>
      </c>
      <c r="J34" s="130"/>
    </row>
    <row r="35" customHeight="1" spans="1:10">
      <c r="A35" s="97"/>
      <c r="B35" s="98"/>
      <c r="C35" s="99"/>
      <c r="D35" s="100"/>
      <c r="E35" s="99"/>
      <c r="F35" s="99"/>
      <c r="G35" s="99">
        <v>250</v>
      </c>
      <c r="H35" s="99">
        <f t="shared" si="2"/>
        <v>250</v>
      </c>
      <c r="I35" s="122" t="s">
        <v>30</v>
      </c>
      <c r="J35" s="130"/>
    </row>
    <row r="36" customHeight="1" spans="1:10">
      <c r="A36" s="97"/>
      <c r="B36" s="98"/>
      <c r="C36" s="99"/>
      <c r="D36" s="100"/>
      <c r="E36" s="99"/>
      <c r="F36" s="99"/>
      <c r="G36" s="99">
        <v>195</v>
      </c>
      <c r="H36" s="99">
        <f t="shared" si="2"/>
        <v>195</v>
      </c>
      <c r="I36" s="122" t="s">
        <v>30</v>
      </c>
      <c r="J36" s="130"/>
    </row>
    <row r="37" s="86" customFormat="1" customHeight="1" spans="1:10">
      <c r="A37" s="101"/>
      <c r="B37" s="102" t="s">
        <v>32</v>
      </c>
      <c r="C37" s="103">
        <f>SUM(C17)</f>
        <v>0</v>
      </c>
      <c r="D37" s="103">
        <f t="shared" ref="D37:E37" si="3">SUM(D17)</f>
        <v>0</v>
      </c>
      <c r="E37" s="103">
        <f t="shared" si="3"/>
        <v>0</v>
      </c>
      <c r="F37" s="103">
        <f>SUM(F17:F36)</f>
        <v>4246.5</v>
      </c>
      <c r="G37" s="103">
        <f>SUM(G17:G36)</f>
        <v>1577</v>
      </c>
      <c r="H37" s="103">
        <f>SUM(H17:H36)</f>
        <v>5823.5</v>
      </c>
      <c r="I37" s="125"/>
      <c r="J37" s="129"/>
    </row>
    <row r="38" customHeight="1" spans="1:10">
      <c r="A38" s="104">
        <v>5</v>
      </c>
      <c r="B38" s="105" t="s">
        <v>33</v>
      </c>
      <c r="C38" s="106"/>
      <c r="D38" s="104"/>
      <c r="E38" s="106">
        <f>C38*D38</f>
        <v>0</v>
      </c>
      <c r="F38" s="99"/>
      <c r="G38" s="99"/>
      <c r="H38" s="99"/>
      <c r="I38" s="122"/>
      <c r="J38" s="123" t="s">
        <v>34</v>
      </c>
    </row>
    <row r="39" s="86" customFormat="1" customHeight="1" spans="1:10">
      <c r="A39" s="101"/>
      <c r="B39" s="102" t="s">
        <v>35</v>
      </c>
      <c r="C39" s="103">
        <f>SUM(C38)</f>
        <v>0</v>
      </c>
      <c r="D39" s="103">
        <f t="shared" ref="D39:E39" si="4">SUM(D38)</f>
        <v>0</v>
      </c>
      <c r="E39" s="103">
        <f t="shared" si="4"/>
        <v>0</v>
      </c>
      <c r="F39" s="103">
        <f>SUM(F38:F38)</f>
        <v>0</v>
      </c>
      <c r="G39" s="103">
        <f>SUM(G38:G38)</f>
        <v>0</v>
      </c>
      <c r="H39" s="103">
        <f>SUM(H38:H38)</f>
        <v>0</v>
      </c>
      <c r="I39" s="125"/>
      <c r="J39" s="126"/>
    </row>
    <row r="40" customHeight="1" spans="1:10">
      <c r="A40" s="97">
        <v>6</v>
      </c>
      <c r="B40" s="98" t="s">
        <v>36</v>
      </c>
      <c r="C40" s="99">
        <v>0</v>
      </c>
      <c r="D40" s="100"/>
      <c r="E40" s="99">
        <f>C40*D40</f>
        <v>0</v>
      </c>
      <c r="F40" s="99">
        <v>0</v>
      </c>
      <c r="G40" s="99">
        <v>0</v>
      </c>
      <c r="H40" s="99">
        <f>F40+G40</f>
        <v>0</v>
      </c>
      <c r="I40" s="122"/>
      <c r="J40" s="123" t="s">
        <v>37</v>
      </c>
    </row>
    <row r="41" s="86" customFormat="1" customHeight="1" spans="1:10">
      <c r="A41" s="101"/>
      <c r="B41" s="102" t="s">
        <v>38</v>
      </c>
      <c r="C41" s="103">
        <f>SUM(C40)</f>
        <v>0</v>
      </c>
      <c r="D41" s="103">
        <f t="shared" ref="D41:E41" si="5">SUM(D40)</f>
        <v>0</v>
      </c>
      <c r="E41" s="103">
        <f t="shared" si="5"/>
        <v>0</v>
      </c>
      <c r="F41" s="103">
        <f>SUM(F40:F40)</f>
        <v>0</v>
      </c>
      <c r="G41" s="103">
        <f>SUM(G40:G40)</f>
        <v>0</v>
      </c>
      <c r="H41" s="103">
        <f>SUM(H40:H40)</f>
        <v>0</v>
      </c>
      <c r="I41" s="125"/>
      <c r="J41" s="129"/>
    </row>
    <row r="42" customHeight="1" spans="1:10">
      <c r="A42" s="97">
        <v>7</v>
      </c>
      <c r="B42" s="98" t="s">
        <v>39</v>
      </c>
      <c r="C42" s="99">
        <v>0</v>
      </c>
      <c r="D42" s="100"/>
      <c r="E42" s="99">
        <f>C42*D42</f>
        <v>0</v>
      </c>
      <c r="F42" s="99">
        <v>0</v>
      </c>
      <c r="G42" s="99">
        <v>0</v>
      </c>
      <c r="H42" s="99">
        <f>F42+G42</f>
        <v>0</v>
      </c>
      <c r="I42" s="122"/>
      <c r="J42" s="131"/>
    </row>
    <row r="43" customHeight="1" spans="1:10">
      <c r="A43" s="97"/>
      <c r="B43" s="98"/>
      <c r="C43" s="99"/>
      <c r="D43" s="100"/>
      <c r="E43" s="99"/>
      <c r="F43" s="99">
        <v>0</v>
      </c>
      <c r="G43" s="99">
        <v>0</v>
      </c>
      <c r="H43" s="99">
        <f>F43+G43</f>
        <v>0</v>
      </c>
      <c r="I43" s="122"/>
      <c r="J43" s="132"/>
    </row>
    <row r="44" s="86" customFormat="1" customHeight="1" spans="1:10">
      <c r="A44" s="101"/>
      <c r="B44" s="102" t="s">
        <v>40</v>
      </c>
      <c r="C44" s="103">
        <f>SUM(C42)</f>
        <v>0</v>
      </c>
      <c r="D44" s="103">
        <f t="shared" ref="D44:E44" si="6">SUM(D42)</f>
        <v>0</v>
      </c>
      <c r="E44" s="103">
        <f t="shared" si="6"/>
        <v>0</v>
      </c>
      <c r="F44" s="103">
        <f>SUM(F42:F43)</f>
        <v>0</v>
      </c>
      <c r="G44" s="103">
        <f>SUM(G42:G43)</f>
        <v>0</v>
      </c>
      <c r="H44" s="103">
        <f>SUM(H42:H43)</f>
        <v>0</v>
      </c>
      <c r="I44" s="125"/>
      <c r="J44" s="133"/>
    </row>
    <row r="45" customHeight="1" spans="1:10">
      <c r="A45" s="97">
        <v>8</v>
      </c>
      <c r="B45" s="98" t="s">
        <v>41</v>
      </c>
      <c r="C45" s="99">
        <v>0</v>
      </c>
      <c r="D45" s="100"/>
      <c r="E45" s="99">
        <f>C45*D45</f>
        <v>0</v>
      </c>
      <c r="F45" s="99">
        <v>0</v>
      </c>
      <c r="G45" s="99">
        <v>0</v>
      </c>
      <c r="H45" s="99">
        <f>F45+G45</f>
        <v>0</v>
      </c>
      <c r="I45" s="122"/>
      <c r="J45" s="127" t="s">
        <v>42</v>
      </c>
    </row>
    <row r="46" customHeight="1" spans="1:10">
      <c r="A46" s="97"/>
      <c r="B46" s="98"/>
      <c r="C46" s="99"/>
      <c r="D46" s="100"/>
      <c r="E46" s="99"/>
      <c r="F46" s="99">
        <v>0</v>
      </c>
      <c r="G46" s="99">
        <v>0</v>
      </c>
      <c r="H46" s="99">
        <f>F46+G46</f>
        <v>0</v>
      </c>
      <c r="I46" s="122"/>
      <c r="J46" s="128"/>
    </row>
    <row r="47" s="86" customFormat="1" customHeight="1" spans="1:10">
      <c r="A47" s="101"/>
      <c r="B47" s="102" t="s">
        <v>43</v>
      </c>
      <c r="C47" s="103">
        <f>SUM(C45)</f>
        <v>0</v>
      </c>
      <c r="D47" s="103">
        <f t="shared" ref="D47:E47" si="7">SUM(D45)</f>
        <v>0</v>
      </c>
      <c r="E47" s="103">
        <f t="shared" si="7"/>
        <v>0</v>
      </c>
      <c r="F47" s="103">
        <f>SUM(F45:F46)</f>
        <v>0</v>
      </c>
      <c r="G47" s="103">
        <f t="shared" ref="G47:H47" si="8">SUM(G45:G46)</f>
        <v>0</v>
      </c>
      <c r="H47" s="103">
        <f t="shared" si="8"/>
        <v>0</v>
      </c>
      <c r="I47" s="125"/>
      <c r="J47" s="129"/>
    </row>
    <row r="48" customHeight="1" spans="1:10">
      <c r="A48" s="97">
        <v>9</v>
      </c>
      <c r="B48" s="98" t="s">
        <v>44</v>
      </c>
      <c r="C48" s="99">
        <v>0</v>
      </c>
      <c r="D48" s="100"/>
      <c r="E48" s="99">
        <f>C48*D48</f>
        <v>0</v>
      </c>
      <c r="F48" s="99">
        <v>0</v>
      </c>
      <c r="G48" s="99">
        <v>0</v>
      </c>
      <c r="H48" s="99">
        <f>F48+G48</f>
        <v>0</v>
      </c>
      <c r="I48" s="122"/>
      <c r="J48" s="123" t="s">
        <v>45</v>
      </c>
    </row>
    <row r="49" s="86" customFormat="1" customHeight="1" spans="1:10">
      <c r="A49" s="101"/>
      <c r="B49" s="102" t="s">
        <v>46</v>
      </c>
      <c r="C49" s="103">
        <f>SUM(C48)</f>
        <v>0</v>
      </c>
      <c r="D49" s="103">
        <f t="shared" ref="D49:E49" si="9">SUM(D48)</f>
        <v>0</v>
      </c>
      <c r="E49" s="103">
        <f t="shared" si="9"/>
        <v>0</v>
      </c>
      <c r="F49" s="103">
        <f>SUM(F48:F48)</f>
        <v>0</v>
      </c>
      <c r="G49" s="103">
        <f>SUM(G48:G48)</f>
        <v>0</v>
      </c>
      <c r="H49" s="103">
        <f>SUM(H48:H48)</f>
        <v>0</v>
      </c>
      <c r="I49" s="125"/>
      <c r="J49" s="126"/>
    </row>
    <row r="50" customHeight="1" spans="1:10">
      <c r="A50" s="104">
        <v>10</v>
      </c>
      <c r="B50" s="105" t="s">
        <v>47</v>
      </c>
      <c r="C50" s="106">
        <v>0</v>
      </c>
      <c r="D50" s="104"/>
      <c r="E50" s="106">
        <f>C50*D50</f>
        <v>0</v>
      </c>
      <c r="F50" s="99">
        <v>4900</v>
      </c>
      <c r="G50" s="99"/>
      <c r="H50" s="99">
        <f>F50+G50</f>
        <v>4900</v>
      </c>
      <c r="I50" s="122" t="s">
        <v>48</v>
      </c>
      <c r="J50" s="131"/>
    </row>
    <row r="51" customHeight="1" spans="1:10">
      <c r="A51" s="110"/>
      <c r="B51" s="111"/>
      <c r="C51" s="112"/>
      <c r="D51" s="110"/>
      <c r="E51" s="112"/>
      <c r="F51" s="99">
        <v>3176</v>
      </c>
      <c r="G51" s="99"/>
      <c r="H51" s="99">
        <f>F51+G51</f>
        <v>3176</v>
      </c>
      <c r="I51" s="122" t="s">
        <v>49</v>
      </c>
      <c r="J51" s="132"/>
    </row>
    <row r="52" customHeight="1" spans="1:10">
      <c r="A52" s="110"/>
      <c r="B52" s="111"/>
      <c r="C52" s="112"/>
      <c r="D52" s="110"/>
      <c r="E52" s="112"/>
      <c r="F52" s="99">
        <v>3176</v>
      </c>
      <c r="G52" s="99"/>
      <c r="H52" s="99">
        <f>F52+G52</f>
        <v>3176</v>
      </c>
      <c r="I52" s="122" t="s">
        <v>50</v>
      </c>
      <c r="J52" s="132"/>
    </row>
    <row r="53" customHeight="1" spans="1:10">
      <c r="A53" s="110"/>
      <c r="B53" s="111"/>
      <c r="C53" s="112"/>
      <c r="D53" s="110"/>
      <c r="E53" s="112"/>
      <c r="F53" s="99">
        <v>528</v>
      </c>
      <c r="G53" s="99"/>
      <c r="H53" s="99">
        <f>F53+G53</f>
        <v>528</v>
      </c>
      <c r="I53" s="122" t="s">
        <v>50</v>
      </c>
      <c r="J53" s="132"/>
    </row>
    <row r="54" s="86" customFormat="1" customHeight="1" spans="1:10">
      <c r="A54" s="101"/>
      <c r="B54" s="102" t="s">
        <v>51</v>
      </c>
      <c r="C54" s="103">
        <f>SUM(C50)</f>
        <v>0</v>
      </c>
      <c r="D54" s="103">
        <f t="shared" ref="D54:E54" si="10">SUM(D50)</f>
        <v>0</v>
      </c>
      <c r="E54" s="103">
        <f t="shared" si="10"/>
        <v>0</v>
      </c>
      <c r="F54" s="103">
        <f>SUM(F50:F53)</f>
        <v>11780</v>
      </c>
      <c r="G54" s="103">
        <f>SUM(G50:G53)</f>
        <v>0</v>
      </c>
      <c r="H54" s="103">
        <f>SUM(H50:H53)</f>
        <v>11780</v>
      </c>
      <c r="I54" s="125"/>
      <c r="J54" s="133"/>
    </row>
    <row r="55" customHeight="1" spans="1:10">
      <c r="A55" s="101"/>
      <c r="B55" s="102" t="s">
        <v>52</v>
      </c>
      <c r="C55" s="103">
        <f>SUM(C54,C49,C47,C44,C41,C39,C37,C16,C13,C10)</f>
        <v>0</v>
      </c>
      <c r="D55" s="103">
        <f t="shared" ref="D55:H55" si="11">SUM(D54,D49,D47,D44,D41,D39,D37,D16,D13,D10)</f>
        <v>0</v>
      </c>
      <c r="E55" s="103">
        <f t="shared" si="11"/>
        <v>0</v>
      </c>
      <c r="F55" s="103">
        <f t="shared" si="11"/>
        <v>16026.5</v>
      </c>
      <c r="G55" s="103">
        <f t="shared" si="11"/>
        <v>1577</v>
      </c>
      <c r="H55" s="103">
        <f t="shared" si="11"/>
        <v>17603.5</v>
      </c>
      <c r="I55" s="125"/>
      <c r="J55" s="134"/>
    </row>
    <row r="59" customHeight="1" spans="1:9">
      <c r="A59" s="113" t="s">
        <v>53</v>
      </c>
      <c r="B59" s="114"/>
      <c r="C59" s="115" t="s">
        <v>54</v>
      </c>
      <c r="D59" s="115"/>
      <c r="E59" s="115" t="s">
        <v>55</v>
      </c>
      <c r="F59" s="115"/>
      <c r="G59" s="115" t="s">
        <v>56</v>
      </c>
      <c r="H59" s="115"/>
      <c r="I59" s="135" t="s">
        <v>57</v>
      </c>
    </row>
    <row r="60" customHeight="1" spans="1:9">
      <c r="A60" s="116">
        <f>E55</f>
        <v>0</v>
      </c>
      <c r="B60" s="117"/>
      <c r="C60" s="117">
        <f>H55</f>
        <v>17603.5</v>
      </c>
      <c r="D60" s="117"/>
      <c r="E60" s="117">
        <f>F55</f>
        <v>16026.5</v>
      </c>
      <c r="F60" s="117"/>
      <c r="G60" s="117">
        <f>G55</f>
        <v>1577</v>
      </c>
      <c r="H60" s="117"/>
      <c r="I60" s="136">
        <f>A60-C60</f>
        <v>-17603.5</v>
      </c>
    </row>
    <row r="62" customHeight="1" spans="1:9">
      <c r="A62" s="118" t="s">
        <v>58</v>
      </c>
      <c r="B62" s="119"/>
      <c r="C62" s="120" t="s">
        <v>59</v>
      </c>
      <c r="D62" s="118"/>
      <c r="E62" s="118" t="s">
        <v>60</v>
      </c>
      <c r="F62" s="118"/>
      <c r="G62" s="118" t="s">
        <v>61</v>
      </c>
      <c r="H62" s="118"/>
      <c r="I62" s="119"/>
    </row>
  </sheetData>
  <mergeCells count="6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9"/>
    <mergeCell ref="A11:A12"/>
    <mergeCell ref="A14:A15"/>
    <mergeCell ref="A17:A36"/>
    <mergeCell ref="A42:A43"/>
    <mergeCell ref="A45:A46"/>
    <mergeCell ref="A50:A53"/>
    <mergeCell ref="B6:B7"/>
    <mergeCell ref="B8:B9"/>
    <mergeCell ref="B11:B12"/>
    <mergeCell ref="B14:B15"/>
    <mergeCell ref="B17:B36"/>
    <mergeCell ref="B42:B43"/>
    <mergeCell ref="B45:B46"/>
    <mergeCell ref="B50:B53"/>
    <mergeCell ref="C8:C9"/>
    <mergeCell ref="C11:C12"/>
    <mergeCell ref="C14:C15"/>
    <mergeCell ref="C17:C36"/>
    <mergeCell ref="C42:C43"/>
    <mergeCell ref="C45:C46"/>
    <mergeCell ref="C50:C53"/>
    <mergeCell ref="D8:D9"/>
    <mergeCell ref="D11:D12"/>
    <mergeCell ref="D14:D15"/>
    <mergeCell ref="D17:D36"/>
    <mergeCell ref="D42:D43"/>
    <mergeCell ref="D45:D46"/>
    <mergeCell ref="D50:D53"/>
    <mergeCell ref="E8:E9"/>
    <mergeCell ref="E11:E12"/>
    <mergeCell ref="E14:E15"/>
    <mergeCell ref="E17:E36"/>
    <mergeCell ref="E42:E43"/>
    <mergeCell ref="E45:E46"/>
    <mergeCell ref="E50:E53"/>
    <mergeCell ref="J4:J5"/>
    <mergeCell ref="J6:J7"/>
    <mergeCell ref="J8:J10"/>
    <mergeCell ref="J11:J13"/>
    <mergeCell ref="J14:J16"/>
    <mergeCell ref="J17:J37"/>
    <mergeCell ref="J38:J39"/>
    <mergeCell ref="J40:J41"/>
    <mergeCell ref="J42:J44"/>
    <mergeCell ref="J45:J47"/>
    <mergeCell ref="J48:J49"/>
    <mergeCell ref="J50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62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63</v>
      </c>
      <c r="E5" s="39"/>
      <c r="F5" s="40" t="s">
        <v>64</v>
      </c>
      <c r="G5" s="40"/>
      <c r="H5" s="39" t="s">
        <v>65</v>
      </c>
      <c r="I5" s="38"/>
      <c r="J5" s="40"/>
      <c r="K5" s="71"/>
    </row>
    <row r="6" ht="20.1" customHeight="1" spans="2:11">
      <c r="B6" s="41"/>
      <c r="C6" s="42"/>
      <c r="D6" s="43" t="s">
        <v>66</v>
      </c>
      <c r="E6" s="43"/>
      <c r="F6" s="44" t="s">
        <v>67</v>
      </c>
      <c r="G6" s="44"/>
      <c r="H6" s="43" t="s">
        <v>68</v>
      </c>
      <c r="I6" s="42"/>
      <c r="J6" s="44" t="s">
        <v>69</v>
      </c>
      <c r="K6" s="72"/>
    </row>
    <row r="7" ht="20.1" customHeight="1" spans="2:11">
      <c r="B7" s="41"/>
      <c r="C7" s="42"/>
      <c r="D7" s="43" t="s">
        <v>70</v>
      </c>
      <c r="E7" s="43"/>
      <c r="F7" s="45">
        <v>44772</v>
      </c>
      <c r="G7" s="44"/>
      <c r="H7" s="43" t="s">
        <v>71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72</v>
      </c>
      <c r="I8" s="74"/>
      <c r="J8" s="49" t="s">
        <v>73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74</v>
      </c>
      <c r="E10" s="53" t="s">
        <v>75</v>
      </c>
      <c r="F10" s="54"/>
      <c r="G10" s="55" t="s">
        <v>76</v>
      </c>
      <c r="H10" s="54" t="s">
        <v>77</v>
      </c>
      <c r="I10" s="53" t="s">
        <v>78</v>
      </c>
      <c r="J10" s="54"/>
      <c r="K10" s="55" t="s">
        <v>79</v>
      </c>
    </row>
    <row r="11" ht="20.1" customHeight="1" spans="2:11">
      <c r="B11" s="56">
        <v>1</v>
      </c>
      <c r="C11" s="57"/>
      <c r="D11" s="58" t="s">
        <v>80</v>
      </c>
      <c r="E11" s="56" t="s">
        <v>81</v>
      </c>
      <c r="F11" s="57"/>
      <c r="G11" s="59">
        <v>0</v>
      </c>
      <c r="H11" s="59"/>
      <c r="I11" s="76"/>
      <c r="J11" s="77"/>
      <c r="K11" s="78" t="s">
        <v>82</v>
      </c>
    </row>
    <row r="12" ht="20.1" customHeight="1" spans="2:11">
      <c r="B12" s="56">
        <v>2</v>
      </c>
      <c r="C12" s="57"/>
      <c r="D12" s="60"/>
      <c r="E12" s="61" t="s">
        <v>83</v>
      </c>
      <c r="F12" s="61"/>
      <c r="G12" s="59">
        <v>102.96</v>
      </c>
      <c r="H12" s="59">
        <v>102.96</v>
      </c>
      <c r="I12" s="76"/>
      <c r="J12" s="77"/>
      <c r="K12" s="78" t="s">
        <v>84</v>
      </c>
    </row>
    <row r="13" ht="20.1" customHeight="1" spans="2:11">
      <c r="B13" s="56">
        <v>3</v>
      </c>
      <c r="C13" s="57"/>
      <c r="D13" s="60"/>
      <c r="E13" s="56" t="s">
        <v>85</v>
      </c>
      <c r="F13" s="57"/>
      <c r="G13" s="59">
        <v>0</v>
      </c>
      <c r="H13" s="59"/>
      <c r="I13" s="76"/>
      <c r="J13" s="77"/>
      <c r="K13" s="78" t="s">
        <v>82</v>
      </c>
    </row>
    <row r="14" ht="20.1" customHeight="1" spans="2:11">
      <c r="B14" s="56">
        <v>4</v>
      </c>
      <c r="C14" s="57"/>
      <c r="D14" s="60"/>
      <c r="E14" s="56" t="s">
        <v>86</v>
      </c>
      <c r="F14" s="57"/>
      <c r="G14" s="59">
        <v>824.6</v>
      </c>
      <c r="H14" s="59">
        <v>824.6</v>
      </c>
      <c r="I14" s="76"/>
      <c r="J14" s="77"/>
      <c r="K14" s="78" t="s">
        <v>87</v>
      </c>
    </row>
    <row r="15" ht="20.1" customHeight="1" spans="2:11">
      <c r="B15" s="56">
        <v>5</v>
      </c>
      <c r="C15" s="57"/>
      <c r="D15" s="58" t="s">
        <v>47</v>
      </c>
      <c r="E15" s="61" t="s">
        <v>88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52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77</v>
      </c>
      <c r="C20" s="55"/>
      <c r="D20" s="55"/>
      <c r="E20" s="55"/>
      <c r="F20" s="55"/>
      <c r="G20" s="55" t="s">
        <v>89</v>
      </c>
      <c r="H20" s="55"/>
      <c r="I20" s="55"/>
      <c r="J20" s="55"/>
      <c r="K20" s="55" t="s">
        <v>90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91</v>
      </c>
      <c r="C23" s="50"/>
      <c r="D23" s="50"/>
      <c r="E23" s="50"/>
      <c r="F23" s="50" t="s">
        <v>59</v>
      </c>
      <c r="G23" s="50" t="s">
        <v>92</v>
      </c>
      <c r="H23" s="50"/>
      <c r="I23" s="50"/>
      <c r="J23" s="50" t="s">
        <v>61</v>
      </c>
      <c r="K23" s="50"/>
    </row>
    <row r="26" ht="17.4" spans="1:11">
      <c r="A26" s="35" t="s">
        <v>93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63</v>
      </c>
      <c r="E28" s="39"/>
      <c r="F28" s="40" t="s">
        <v>64</v>
      </c>
      <c r="G28" s="40"/>
      <c r="H28" s="39" t="s">
        <v>65</v>
      </c>
      <c r="I28" s="38"/>
      <c r="J28" s="40"/>
      <c r="K28" s="71"/>
    </row>
    <row r="29" ht="20.1" customHeight="1" spans="2:11">
      <c r="B29" s="41"/>
      <c r="C29" s="42"/>
      <c r="D29" s="43" t="s">
        <v>66</v>
      </c>
      <c r="E29" s="43"/>
      <c r="F29" s="44" t="s">
        <v>67</v>
      </c>
      <c r="G29" s="44"/>
      <c r="H29" s="43" t="s">
        <v>68</v>
      </c>
      <c r="I29" s="42"/>
      <c r="J29" s="44" t="s">
        <v>69</v>
      </c>
      <c r="K29" s="72"/>
    </row>
    <row r="30" ht="20.1" customHeight="1" spans="2:11">
      <c r="B30" s="41"/>
      <c r="C30" s="42"/>
      <c r="D30" s="43" t="s">
        <v>70</v>
      </c>
      <c r="E30" s="43"/>
      <c r="F30" s="66">
        <v>44772</v>
      </c>
      <c r="G30" s="44"/>
      <c r="H30" s="43" t="s">
        <v>71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72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94</v>
      </c>
      <c r="E33" s="61" t="s">
        <v>95</v>
      </c>
      <c r="F33" s="61"/>
      <c r="G33" s="59" t="s">
        <v>96</v>
      </c>
      <c r="H33" s="59" t="s">
        <v>97</v>
      </c>
      <c r="I33" s="59" t="s">
        <v>52</v>
      </c>
      <c r="J33" s="59"/>
      <c r="K33" s="84" t="s">
        <v>79</v>
      </c>
    </row>
    <row r="34" ht="20.1" customHeight="1" spans="2:11">
      <c r="B34" s="61">
        <v>1</v>
      </c>
      <c r="C34" s="61"/>
      <c r="D34" s="68" t="s">
        <v>67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52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91</v>
      </c>
      <c r="C38" s="50"/>
      <c r="D38" s="50"/>
      <c r="E38" s="50"/>
      <c r="F38" s="50" t="s">
        <v>59</v>
      </c>
      <c r="G38" s="50" t="s">
        <v>92</v>
      </c>
      <c r="H38" s="50"/>
      <c r="I38" s="50"/>
      <c r="J38" s="50" t="s">
        <v>61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63</v>
      </c>
      <c r="E8" s="8"/>
      <c r="F8" s="9"/>
      <c r="G8" s="8" t="s">
        <v>65</v>
      </c>
      <c r="H8" s="8"/>
      <c r="I8" s="26"/>
    </row>
    <row r="9" s="1" customFormat="1" ht="17.25" customHeight="1" spans="2:9">
      <c r="B9" s="6"/>
      <c r="C9" s="7"/>
      <c r="D9" s="8" t="s">
        <v>66</v>
      </c>
      <c r="E9" s="8"/>
      <c r="F9" s="9"/>
      <c r="G9" s="8" t="s">
        <v>68</v>
      </c>
      <c r="H9" s="8"/>
      <c r="I9" s="26"/>
    </row>
    <row r="10" s="1" customFormat="1" ht="17.25" customHeight="1" spans="2:9">
      <c r="B10" s="6"/>
      <c r="C10" s="7"/>
      <c r="D10" s="8" t="s">
        <v>70</v>
      </c>
      <c r="E10" s="8"/>
      <c r="F10" s="10"/>
      <c r="G10" s="8" t="s">
        <v>71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74</v>
      </c>
      <c r="E13" s="13" t="s">
        <v>75</v>
      </c>
      <c r="F13" s="14"/>
      <c r="G13" s="13" t="s">
        <v>99</v>
      </c>
      <c r="H13" s="14"/>
      <c r="I13" s="29" t="s">
        <v>79</v>
      </c>
    </row>
    <row r="14" s="1" customFormat="1" ht="21" customHeight="1" spans="2:9">
      <c r="B14" s="15">
        <v>1</v>
      </c>
      <c r="C14" s="16"/>
      <c r="D14" s="17" t="s">
        <v>80</v>
      </c>
      <c r="E14" s="15" t="s">
        <v>81</v>
      </c>
      <c r="F14" s="16"/>
      <c r="G14" s="18"/>
      <c r="H14" s="19"/>
      <c r="I14" s="30" t="s">
        <v>100</v>
      </c>
    </row>
    <row r="15" s="1" customFormat="1" ht="21" customHeight="1" spans="2:9">
      <c r="B15" s="15">
        <v>2</v>
      </c>
      <c r="C15" s="16"/>
      <c r="D15" s="20"/>
      <c r="E15" s="15" t="s">
        <v>83</v>
      </c>
      <c r="F15" s="16"/>
      <c r="G15" s="18"/>
      <c r="H15" s="19"/>
      <c r="I15" s="30" t="s">
        <v>100</v>
      </c>
    </row>
    <row r="16" s="1" customFormat="1" ht="21" customHeight="1" spans="2:9">
      <c r="B16" s="15">
        <v>3</v>
      </c>
      <c r="C16" s="16"/>
      <c r="D16" s="20"/>
      <c r="E16" s="15" t="s">
        <v>85</v>
      </c>
      <c r="F16" s="16"/>
      <c r="G16" s="18"/>
      <c r="H16" s="19"/>
      <c r="I16" s="30" t="s">
        <v>101</v>
      </c>
    </row>
    <row r="17" s="1" customFormat="1" ht="21" customHeight="1" spans="2:9">
      <c r="B17" s="15">
        <v>4</v>
      </c>
      <c r="C17" s="16"/>
      <c r="D17" s="20"/>
      <c r="E17" s="15" t="s">
        <v>86</v>
      </c>
      <c r="F17" s="16"/>
      <c r="G17" s="18"/>
      <c r="H17" s="19"/>
      <c r="I17" s="30" t="s">
        <v>100</v>
      </c>
    </row>
    <row r="18" s="1" customFormat="1" ht="21" customHeight="1" spans="2:9">
      <c r="B18" s="15">
        <v>5</v>
      </c>
      <c r="C18" s="16"/>
      <c r="D18" s="17" t="s">
        <v>102</v>
      </c>
      <c r="E18" s="15" t="s">
        <v>103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104</v>
      </c>
      <c r="E19" s="15" t="s">
        <v>103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86</v>
      </c>
      <c r="F20" s="16"/>
      <c r="G20" s="18"/>
      <c r="H20" s="19"/>
      <c r="I20" s="30" t="s">
        <v>105</v>
      </c>
    </row>
    <row r="21" s="1" customFormat="1" ht="21" customHeight="1" spans="2:9">
      <c r="B21" s="15">
        <v>8</v>
      </c>
      <c r="C21" s="16"/>
      <c r="D21" s="21"/>
      <c r="E21" s="15" t="s">
        <v>106</v>
      </c>
      <c r="F21" s="16"/>
      <c r="G21" s="18"/>
      <c r="H21" s="19"/>
      <c r="I21" s="30" t="s">
        <v>105</v>
      </c>
    </row>
    <row r="22" s="1" customFormat="1" ht="32.1" customHeight="1" spans="2:9">
      <c r="B22" s="15">
        <v>9</v>
      </c>
      <c r="C22" s="16"/>
      <c r="D22" s="22" t="s">
        <v>39</v>
      </c>
      <c r="E22" s="15" t="s">
        <v>107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108</v>
      </c>
      <c r="E23" s="15" t="s">
        <v>109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110</v>
      </c>
      <c r="E24" s="15" t="s">
        <v>111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112</v>
      </c>
      <c r="E25" s="15" t="s">
        <v>113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114</v>
      </c>
      <c r="E26" s="15" t="s">
        <v>115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47</v>
      </c>
      <c r="E27" s="15" t="s">
        <v>116</v>
      </c>
      <c r="F27" s="16"/>
      <c r="G27" s="18"/>
      <c r="H27" s="19"/>
      <c r="I27" s="30" t="s">
        <v>117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52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91</v>
      </c>
      <c r="C35" s="7"/>
      <c r="D35" s="7"/>
      <c r="E35" s="7"/>
      <c r="F35" s="7" t="s">
        <v>118</v>
      </c>
      <c r="G35" s="7"/>
      <c r="H35" s="7"/>
      <c r="I35" s="7" t="s">
        <v>119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2022-08-09T09:13:12Z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EAE57BD40FD0417890EDDD5997F9BF59</vt:lpwstr>
  </property>
</Properties>
</file>