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456FBA7A-3718-4E98-8D11-138F51591F29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车展" sheetId="1" r:id="rId1"/>
  </sheets>
  <definedNames>
    <definedName name="OLE_LINK9" localSheetId="0">车展!$A$80</definedName>
    <definedName name="_xlnm.Print_Area" localSheetId="0">车展!$A$1:$G$82</definedName>
    <definedName name="_xlnm.Print_Titles" localSheetId="0">车展!$1:$8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8" i="1" l="1"/>
  <c r="G72" i="1" l="1"/>
  <c r="G70" i="1"/>
  <c r="G67" i="1"/>
  <c r="G69" i="1"/>
  <c r="G66" i="1"/>
  <c r="G57" i="1"/>
  <c r="G58" i="1"/>
  <c r="G59" i="1"/>
  <c r="G60" i="1"/>
  <c r="G61" i="1"/>
  <c r="G62" i="1"/>
  <c r="G63" i="1"/>
  <c r="G52" i="1"/>
  <c r="G53" i="1"/>
  <c r="G54" i="1"/>
  <c r="G55" i="1"/>
  <c r="G56" i="1"/>
  <c r="G51" i="1"/>
  <c r="G48" i="1"/>
  <c r="G47" i="1"/>
  <c r="G46" i="1"/>
  <c r="G45" i="1"/>
  <c r="G44" i="1"/>
  <c r="G43" i="1"/>
  <c r="G42" i="1"/>
  <c r="G41" i="1"/>
  <c r="G40" i="1"/>
  <c r="G39" i="1"/>
  <c r="G37" i="1"/>
  <c r="G38" i="1"/>
  <c r="G34" i="1"/>
  <c r="G35" i="1"/>
  <c r="G36" i="1"/>
  <c r="G33" i="1"/>
  <c r="G29" i="1"/>
  <c r="G28" i="1"/>
  <c r="G27" i="1"/>
  <c r="G26" i="1"/>
  <c r="G25" i="1"/>
  <c r="G21" i="1"/>
  <c r="G22" i="1"/>
  <c r="G23" i="1"/>
  <c r="G24" i="1"/>
  <c r="G20" i="1"/>
  <c r="G18" i="1"/>
  <c r="G15" i="1"/>
  <c r="G13" i="1"/>
  <c r="G14" i="1"/>
  <c r="G12" i="1"/>
  <c r="G73" i="1" l="1"/>
  <c r="G74" i="1" s="1"/>
  <c r="G75" i="1" l="1"/>
</calcChain>
</file>

<file path=xl/sharedStrings.xml><?xml version="1.0" encoding="utf-8"?>
<sst xmlns="http://schemas.openxmlformats.org/spreadsheetml/2006/main" count="152" uniqueCount="119">
  <si>
    <t xml:space="preserve">Event:                 </t>
  </si>
  <si>
    <t xml:space="preserve">Date:                  </t>
  </si>
  <si>
    <t xml:space="preserve">Number of person:       </t>
  </si>
  <si>
    <t>项目</t>
  </si>
  <si>
    <t>规格</t>
  </si>
  <si>
    <r>
      <rPr>
        <b/>
        <sz val="9"/>
        <rFont val="宋体"/>
        <family val="3"/>
        <charset val="134"/>
      </rPr>
      <t>次数</t>
    </r>
  </si>
  <si>
    <r>
      <rPr>
        <b/>
        <sz val="9"/>
        <rFont val="宋体"/>
        <family val="3"/>
        <charset val="134"/>
      </rPr>
      <t>数量</t>
    </r>
  </si>
  <si>
    <r>
      <rPr>
        <sz val="9"/>
        <rFont val="宋体"/>
        <family val="3"/>
        <charset val="134"/>
      </rPr>
      <t>总计（</t>
    </r>
    <r>
      <rPr>
        <sz val="9"/>
        <rFont val="Arial"/>
        <family val="2"/>
      </rPr>
      <t>Net</t>
    </r>
    <r>
      <rPr>
        <sz val="9"/>
        <rFont val="宋体"/>
        <family val="3"/>
        <charset val="134"/>
      </rPr>
      <t>）</t>
    </r>
  </si>
  <si>
    <r>
      <rPr>
        <sz val="9"/>
        <rFont val="宋体"/>
        <family val="3"/>
        <charset val="134"/>
      </rPr>
      <t xml:space="preserve">用餐
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 xml:space="preserve">、餐厅门口需放置与活动相关的指示牌，方便客人找寻。
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、酒店需事先准备自助午餐和晚餐券。酒店在媒体用餐后根据收集到的实际餐券与</t>
    </r>
    <r>
      <rPr>
        <sz val="9"/>
        <rFont val="Arial"/>
        <family val="2"/>
      </rPr>
      <t>SGM</t>
    </r>
    <r>
      <rPr>
        <sz val="9"/>
        <rFont val="宋体"/>
        <family val="3"/>
        <charset val="134"/>
      </rPr>
      <t xml:space="preserve">结算费用。
</t>
    </r>
    <phoneticPr fontId="1" type="noConversion"/>
  </si>
  <si>
    <r>
      <rPr>
        <sz val="9"/>
        <rFont val="宋体"/>
        <family val="3"/>
        <charset val="134"/>
      </rPr>
      <t>停车场</t>
    </r>
    <phoneticPr fontId="1" type="noConversion"/>
  </si>
  <si>
    <t>停车场</t>
    <phoneticPr fontId="1" type="noConversion"/>
  </si>
  <si>
    <t>Hotel                        公付</t>
    <phoneticPr fontId="1" type="noConversion"/>
  </si>
  <si>
    <t>自付房费
一、客人签单部分由会务组负责人员负责确认是否划入总账</t>
    <phoneticPr fontId="1" type="noConversion"/>
  </si>
  <si>
    <t xml:space="preserve">Hotel:                  </t>
    <phoneticPr fontId="1" type="noConversion"/>
  </si>
  <si>
    <t>GL8：机场－酒店</t>
    <phoneticPr fontId="1" type="noConversion"/>
  </si>
  <si>
    <r>
      <t>GL8</t>
    </r>
    <r>
      <rPr>
        <sz val="9"/>
        <rFont val="宋体"/>
        <family val="3"/>
        <charset val="134"/>
      </rPr>
      <t>：酒店－机场－酒店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活动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酒店</t>
    </r>
    <phoneticPr fontId="1" type="noConversion"/>
  </si>
  <si>
    <r>
      <rPr>
        <sz val="9"/>
        <rFont val="宋体"/>
        <family val="3"/>
        <charset val="134"/>
      </rPr>
      <t>考斯特：机场－酒店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展馆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活动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酒店</t>
    </r>
    <phoneticPr fontId="1" type="noConversion"/>
  </si>
  <si>
    <t>GL8</t>
    <phoneticPr fontId="1" type="noConversion"/>
  </si>
  <si>
    <t>考斯特：酒店－活动－酒店</t>
    <phoneticPr fontId="1" type="noConversion"/>
  </si>
  <si>
    <t>考斯特：酒店－机场</t>
    <phoneticPr fontId="1" type="noConversion"/>
  </si>
  <si>
    <t>GL8：酒店－机场</t>
    <phoneticPr fontId="1" type="noConversion"/>
  </si>
  <si>
    <t>可容纳50人开会</t>
    <phoneticPr fontId="1" type="noConversion"/>
  </si>
  <si>
    <t>大巴parking</t>
    <phoneticPr fontId="1" type="noConversion"/>
  </si>
  <si>
    <t>酒店：自助餐厅 Buffet</t>
    <phoneticPr fontId="1" type="noConversion"/>
  </si>
  <si>
    <t>考斯特：酒店－车展－酒店</t>
    <phoneticPr fontId="1" type="noConversion"/>
  </si>
  <si>
    <t>NOTE:  We will apply a new POR for SGM-logo promotional items</t>
    <phoneticPr fontId="1" type="noConversion"/>
  </si>
  <si>
    <t>杂费others</t>
    <phoneticPr fontId="1" type="noConversion"/>
  </si>
  <si>
    <t>旅行社人员 Travel Agency and others</t>
    <phoneticPr fontId="1" type="noConversion"/>
  </si>
  <si>
    <t>摄影费photo</t>
    <phoneticPr fontId="1" type="noConversion"/>
  </si>
  <si>
    <t>PR agency staff meals</t>
    <phoneticPr fontId="1" type="noConversion"/>
  </si>
  <si>
    <t>工作人员会议室Meeting room</t>
    <phoneticPr fontId="1" type="noConversion"/>
  </si>
  <si>
    <t>媒体高层午餐会Lunch meeting</t>
    <phoneticPr fontId="1" type="noConversion"/>
  </si>
  <si>
    <t>容纳10人10 VIP journalists</t>
    <phoneticPr fontId="1" type="noConversion"/>
  </si>
  <si>
    <t>50座大巴：机场－酒店-展馆-活动-酒店</t>
    <phoneticPr fontId="1" type="noConversion"/>
  </si>
  <si>
    <t>50座大巴：酒店－车展－酒店</t>
    <phoneticPr fontId="1" type="noConversion"/>
  </si>
  <si>
    <t>50座大巴：酒店－活动－酒店</t>
    <phoneticPr fontId="1" type="noConversion"/>
  </si>
  <si>
    <t>媒体高铁票费</t>
    <phoneticPr fontId="1" type="noConversion"/>
  </si>
  <si>
    <t xml:space="preserve">媒体交通费报销 Media local transpotation fee which will be paid as actual cost.  </t>
    <phoneticPr fontId="1" type="noConversion"/>
  </si>
  <si>
    <t>媒体交通费</t>
    <phoneticPr fontId="1" type="noConversion"/>
  </si>
  <si>
    <t>Media local transpotation fee</t>
    <phoneticPr fontId="1" type="noConversion"/>
  </si>
  <si>
    <t>3th agency</t>
    <phoneticPr fontId="1" type="noConversion"/>
  </si>
  <si>
    <t>railway tickets</t>
    <phoneticPr fontId="1" type="noConversion"/>
  </si>
  <si>
    <t>公关公司工作人员用餐</t>
    <phoneticPr fontId="1" type="noConversion"/>
  </si>
  <si>
    <t>第三方费用</t>
    <phoneticPr fontId="1" type="noConversion"/>
  </si>
  <si>
    <t>旅行社工作人员机票、住宿、餐补，及当地Part-time费
Agency airfare，Hotel，part time,etc。</t>
    <phoneticPr fontId="1" type="noConversion"/>
  </si>
  <si>
    <t>展馆现场</t>
    <phoneticPr fontId="1" type="noConversion"/>
  </si>
  <si>
    <t xml:space="preserve">              We will apply a new POR for media air tickets</t>
    <phoneticPr fontId="1" type="noConversion"/>
  </si>
  <si>
    <t>行政楼层休息室</t>
    <phoneticPr fontId="1" type="noConversion"/>
  </si>
  <si>
    <t>行政楼层</t>
    <phoneticPr fontId="1" type="noConversion"/>
  </si>
  <si>
    <r>
      <rPr>
        <sz val="9"/>
        <rFont val="宋体"/>
        <family val="3"/>
        <charset val="134"/>
      </rPr>
      <t>会议室门口及沿途需放置与活动相关的背景板</t>
    </r>
    <r>
      <rPr>
        <sz val="9"/>
        <rFont val="Arial"/>
        <family val="2"/>
      </rPr>
      <t>&amp;</t>
    </r>
    <r>
      <rPr>
        <sz val="9"/>
        <rFont val="宋体"/>
        <family val="3"/>
        <charset val="134"/>
      </rPr>
      <t>指示牌</t>
    </r>
    <phoneticPr fontId="1" type="noConversion"/>
  </si>
  <si>
    <t>打印机租赁、快递费、WIFI、矿泉水、茶叶、小点心等Rent printer machine,express delivery,Wifi,water，food,etc.</t>
    <phoneticPr fontId="1" type="noConversion"/>
  </si>
  <si>
    <t>出租、滴滴车费</t>
    <phoneticPr fontId="1" type="noConversion"/>
  </si>
  <si>
    <t>媒体从机场到酒店，酒店到机场的出租或滴滴车费</t>
    <phoneticPr fontId="1" type="noConversion"/>
  </si>
  <si>
    <t xml:space="preserve">EXCOM领导早餐会Breakfast meeting </t>
    <phoneticPr fontId="1" type="noConversion"/>
  </si>
  <si>
    <t>媒体自驾车parking</t>
    <phoneticPr fontId="1" type="noConversion"/>
  </si>
  <si>
    <t>周边城市媒体高铁到达 railway tickets</t>
    <phoneticPr fontId="1" type="noConversion"/>
  </si>
  <si>
    <t>三事业部领导专访用餐</t>
    <phoneticPr fontId="1" type="noConversion"/>
  </si>
  <si>
    <t>容纳20人</t>
    <phoneticPr fontId="1" type="noConversion"/>
  </si>
  <si>
    <r>
      <rPr>
        <sz val="9"/>
        <rFont val="宋体"/>
        <family val="3"/>
        <charset val="134"/>
      </rPr>
      <t>每人上限</t>
    </r>
    <r>
      <rPr>
        <sz val="9"/>
        <rFont val="Arial"/>
        <family val="2"/>
      </rPr>
      <t>500</t>
    </r>
    <r>
      <rPr>
        <sz val="9"/>
        <rFont val="宋体"/>
        <family val="3"/>
        <charset val="134"/>
      </rPr>
      <t>元，以实际报销为准</t>
    </r>
    <phoneticPr fontId="1" type="noConversion"/>
  </si>
  <si>
    <r>
      <t xml:space="preserve"> </t>
    </r>
    <r>
      <rPr>
        <sz val="9"/>
        <rFont val="宋体"/>
        <family val="3"/>
        <charset val="134"/>
      </rPr>
      <t>双方理解，鉴于新冠肺炎疫情仍在持续，致全国各地均出现限制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禁止人员聚集、限制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封锁运输、取消各类活动等不能预见、不能避免和不能克服的情形，可能会对本合同的实际履行产生实质影响。如因上述相关原因导致我方合同目的难以实现，我方可根据《中华人民共和国民法典》规定及双方约定延期或取消成都车展媒体活动，且无需承担任何责任。</t>
    </r>
    <r>
      <rPr>
        <sz val="9"/>
        <rFont val="Arial"/>
        <family val="2"/>
      </rPr>
      <t xml:space="preserve"> </t>
    </r>
    <phoneticPr fontId="1" type="noConversion"/>
  </si>
  <si>
    <r>
      <t>2022</t>
    </r>
    <r>
      <rPr>
        <sz val="9"/>
        <rFont val="宋体"/>
        <family val="3"/>
        <charset val="134"/>
      </rPr>
      <t>成都车展</t>
    </r>
    <r>
      <rPr>
        <sz val="9"/>
        <rFont val="Arial"/>
        <family val="2"/>
      </rPr>
      <t xml:space="preserve">  2022 Chengdu Autoshow</t>
    </r>
    <phoneticPr fontId="1" type="noConversion"/>
  </si>
  <si>
    <r>
      <t>8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24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 xml:space="preserve"> SGM</t>
    </r>
    <r>
      <rPr>
        <sz val="9"/>
        <rFont val="宋体"/>
        <family val="3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（含单早，服务费，宽带费用）</t>
    </r>
    <phoneticPr fontId="1" type="noConversion"/>
  </si>
  <si>
    <r>
      <t>20</t>
    </r>
    <r>
      <rPr>
        <sz val="9"/>
        <rFont val="宋体"/>
        <family val="3"/>
        <charset val="134"/>
      </rPr>
      <t>（自费）</t>
    </r>
    <phoneticPr fontId="1" type="noConversion"/>
  </si>
  <si>
    <r>
      <t>8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25</t>
    </r>
    <r>
      <rPr>
        <sz val="9"/>
        <rFont val="宋体"/>
        <family val="3"/>
        <charset val="134"/>
      </rPr>
      <t>日 SGM大床房 （含单早，服务费，宽带费用）</t>
    </r>
    <phoneticPr fontId="1" type="noConversion"/>
  </si>
  <si>
    <r>
      <t>8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24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（含单早，服务费，宽带费用）-媒体</t>
    </r>
    <phoneticPr fontId="1" type="noConversion"/>
  </si>
  <si>
    <r>
      <t>8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25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（含单早，服务费，宽带费用）-媒体</t>
    </r>
    <phoneticPr fontId="1" type="noConversion"/>
  </si>
  <si>
    <r>
      <t>8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24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双床房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（含双早，服务费，宽带费用）-工作人员</t>
    </r>
    <phoneticPr fontId="1" type="noConversion"/>
  </si>
  <si>
    <r>
      <t>Hotel:</t>
    </r>
    <r>
      <rPr>
        <sz val="9"/>
        <rFont val="宋体"/>
        <family val="3"/>
        <charset val="134"/>
      </rPr>
      <t xml:space="preserve">客房要求：
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>、电话：关闭国际长途；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、网络：可宽带上网；</t>
    </r>
    <r>
      <rPr>
        <sz val="9"/>
        <rFont val="Arial"/>
        <family val="2"/>
      </rPr>
      <t>3</t>
    </r>
    <r>
      <rPr>
        <sz val="9"/>
        <rFont val="宋体"/>
        <family val="3"/>
        <charset val="134"/>
      </rPr>
      <t>、每间房间欢迎果盘一份，入住日送到；</t>
    </r>
    <r>
      <rPr>
        <sz val="9"/>
        <rFont val="Arial"/>
        <family val="2"/>
      </rPr>
      <t>4</t>
    </r>
    <r>
      <rPr>
        <sz val="9"/>
        <rFont val="宋体"/>
        <family val="3"/>
        <charset val="134"/>
      </rPr>
      <t>、关闭</t>
    </r>
    <r>
      <rPr>
        <sz val="9"/>
        <rFont val="Arial"/>
        <family val="2"/>
      </rPr>
      <t>MINI BAR</t>
    </r>
    <r>
      <rPr>
        <sz val="9"/>
        <rFont val="宋体"/>
        <family val="3"/>
        <charset val="134"/>
      </rPr>
      <t>、洗衣服务、签单权以及房间内可能的收费项目（如收费电视等）；5、环境干净、舒适、安静。媒体房间尽量保证大床房，房型统一；6、客房数量：允许上下浮动</t>
    </r>
    <r>
      <rPr>
        <sz val="9"/>
        <rFont val="Arial"/>
        <family val="2"/>
      </rPr>
      <t>10</t>
    </r>
    <r>
      <rPr>
        <sz val="9"/>
        <rFont val="宋体"/>
        <family val="3"/>
        <charset val="134"/>
      </rPr>
      <t>％；7、5-6间免费升级至行政大床房。</t>
    </r>
    <phoneticPr fontId="1" type="noConversion"/>
  </si>
  <si>
    <t>8月25日，行政楼层休息并用餐</t>
    <phoneticPr fontId="1" type="noConversion"/>
  </si>
  <si>
    <r>
      <rPr>
        <sz val="9"/>
        <rFont val="宋体"/>
        <family val="3"/>
        <charset val="134"/>
      </rPr>
      <t>8月25日，搭建门口展车</t>
    </r>
    <r>
      <rPr>
        <sz val="9"/>
        <rFont val="Arial"/>
        <family val="2"/>
      </rPr>
      <t xml:space="preserve"> the rent of 3 cars  display at front hotel area </t>
    </r>
    <phoneticPr fontId="1" type="noConversion"/>
  </si>
  <si>
    <t>大堂媒体签到台，背板搭建，酒店提供签到桌、桌布座椅、鲜花，酒店大堂不允许有其他竞品的相关签到物品</t>
    <phoneticPr fontId="1" type="noConversion"/>
  </si>
  <si>
    <t>8月24日晚餐-自助餐 lunch Buffet</t>
    <phoneticPr fontId="1" type="noConversion"/>
  </si>
  <si>
    <t>8月25日午餐-自助餐 lunch Buffet</t>
    <phoneticPr fontId="1" type="noConversion"/>
  </si>
  <si>
    <t>8月25日晚餐-自助餐 Dinner buffet</t>
    <phoneticPr fontId="1" type="noConversion"/>
  </si>
  <si>
    <r>
      <rPr>
        <sz val="9"/>
        <rFont val="宋体"/>
        <family val="3"/>
        <charset val="134"/>
      </rPr>
      <t>8月24日</t>
    </r>
    <r>
      <rPr>
        <sz val="9"/>
        <rFont val="Arial"/>
        <family val="2"/>
      </rPr>
      <t>-26</t>
    </r>
    <r>
      <rPr>
        <sz val="9"/>
        <rFont val="宋体"/>
        <family val="3"/>
        <charset val="134"/>
      </rPr>
      <t>日，工作人员会议室</t>
    </r>
    <r>
      <rPr>
        <sz val="9"/>
        <rFont val="Arial"/>
        <family val="2"/>
      </rPr>
      <t xml:space="preserve"> Staff meeting room for 4 days, where have to set 50 chairs. </t>
    </r>
    <phoneticPr fontId="1" type="noConversion"/>
  </si>
  <si>
    <r>
      <t>8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26日 大床房 （含单早，服务费，宽带费用）-媒体</t>
    </r>
    <r>
      <rPr>
        <sz val="9"/>
        <rFont val="宋体"/>
        <family val="3"/>
        <charset val="134"/>
      </rPr>
      <t/>
    </r>
  </si>
  <si>
    <r>
      <t>8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25日 双床房 （含双早，服务费，宽带费用）-工作人员</t>
    </r>
    <r>
      <rPr>
        <sz val="9"/>
        <rFont val="宋体"/>
        <family val="3"/>
        <charset val="134"/>
      </rPr>
      <t/>
    </r>
  </si>
  <si>
    <r>
      <t>8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26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双床房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（含双早，服务费，宽带费用）-工作人员</t>
    </r>
    <phoneticPr fontId="1" type="noConversion"/>
  </si>
  <si>
    <t xml:space="preserve">8月26日，部长媒体专访用餐Brand director lunch media meeting in the booth </t>
    <phoneticPr fontId="1" type="noConversion"/>
  </si>
  <si>
    <t>8月26日领导早餐会EXCOM breakfast meeting with media</t>
    <phoneticPr fontId="1" type="noConversion"/>
  </si>
  <si>
    <t xml:space="preserve">8月25日中午，高层媒体午餐会EXCOM lunch meeting with VIP journalists </t>
    <phoneticPr fontId="1" type="noConversion"/>
  </si>
  <si>
    <t>大巴需求</t>
    <phoneticPr fontId="1" type="noConversion"/>
  </si>
  <si>
    <r>
      <rPr>
        <sz val="9"/>
        <rFont val="宋体"/>
        <family val="3"/>
        <charset val="134"/>
      </rPr>
      <t>8月24-27日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工作人员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4 days</t>
    </r>
    <phoneticPr fontId="1" type="noConversion"/>
  </si>
  <si>
    <r>
      <rPr>
        <sz val="9"/>
        <rFont val="宋体"/>
        <family val="3"/>
        <charset val="134"/>
      </rPr>
      <t>8月24日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别克活动媒体接机</t>
    </r>
    <phoneticPr fontId="1" type="noConversion"/>
  </si>
  <si>
    <t>考斯特：机场－酒店</t>
    <phoneticPr fontId="1" type="noConversion"/>
  </si>
  <si>
    <t>别克部长媒体见面会会议室</t>
    <phoneticPr fontId="1" type="noConversion"/>
  </si>
  <si>
    <t>30人左右</t>
    <phoneticPr fontId="1" type="noConversion"/>
  </si>
  <si>
    <r>
      <t>8</t>
    </r>
    <r>
      <rPr>
        <sz val="9"/>
        <rFont val="宋体"/>
        <family val="3"/>
        <charset val="134"/>
      </rPr>
      <t>月25日下午，半天</t>
    </r>
    <phoneticPr fontId="1" type="noConversion"/>
  </si>
  <si>
    <t>半天</t>
    <phoneticPr fontId="1" type="noConversion"/>
  </si>
  <si>
    <t>8月26日晚餐-自助餐 Lunch buffet</t>
    <phoneticPr fontId="1" type="noConversion"/>
  </si>
  <si>
    <t>8月27日午餐-自助餐 Lunch buffet</t>
    <phoneticPr fontId="1" type="noConversion"/>
  </si>
  <si>
    <r>
      <rPr>
        <sz val="9"/>
        <rFont val="宋体"/>
        <family val="3"/>
        <charset val="134"/>
      </rPr>
      <t>8月24日</t>
    </r>
    <r>
      <rPr>
        <sz val="9"/>
        <rFont val="Arial"/>
        <family val="2"/>
      </rPr>
      <t>-27</t>
    </r>
    <r>
      <rPr>
        <sz val="9"/>
        <rFont val="宋体"/>
        <family val="3"/>
        <charset val="134"/>
      </rPr>
      <t>日：酒店免费提供八辆大巴的停车位或免费停车券</t>
    </r>
    <phoneticPr fontId="1" type="noConversion"/>
  </si>
  <si>
    <r>
      <rPr>
        <sz val="9"/>
        <rFont val="宋体"/>
        <family val="3"/>
        <charset val="134"/>
      </rPr>
      <t>8月24-27日：至少提供3</t>
    </r>
    <r>
      <rPr>
        <sz val="9"/>
        <rFont val="Arial"/>
        <family val="2"/>
      </rPr>
      <t>0</t>
    </r>
    <r>
      <rPr>
        <sz val="9"/>
        <rFont val="宋体"/>
        <family val="3"/>
        <charset val="134"/>
      </rPr>
      <t>个免费停车位</t>
    </r>
    <phoneticPr fontId="1" type="noConversion"/>
  </si>
  <si>
    <r>
      <rPr>
        <sz val="9"/>
        <rFont val="宋体"/>
        <family val="3"/>
        <charset val="134"/>
      </rPr>
      <t>8月25日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大波媒体接机
全天</t>
    </r>
    <phoneticPr fontId="1" type="noConversion"/>
  </si>
  <si>
    <t>8月25日 办理媒体参展证</t>
    <phoneticPr fontId="1" type="noConversion"/>
  </si>
  <si>
    <t>考斯特：酒店- 展馆－酒店</t>
    <phoneticPr fontId="1" type="noConversion"/>
  </si>
  <si>
    <r>
      <rPr>
        <sz val="9"/>
        <rFont val="宋体"/>
        <family val="3"/>
        <charset val="134"/>
      </rPr>
      <t>8月26日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往返展馆-机场、展馆-酒店</t>
    </r>
    <phoneticPr fontId="1" type="noConversion"/>
  </si>
  <si>
    <t>2天</t>
    <phoneticPr fontId="1" type="noConversion"/>
  </si>
  <si>
    <t>活动期间工作人员用餐，60人＊3天
Meals for PR agency</t>
    <phoneticPr fontId="1" type="noConversion"/>
  </si>
  <si>
    <t>Service fee 服务费</t>
    <phoneticPr fontId="1" type="noConversion"/>
  </si>
  <si>
    <t xml:space="preserve">Project No:               </t>
    <phoneticPr fontId="1" type="noConversion"/>
  </si>
  <si>
    <t>酒店搭建</t>
    <phoneticPr fontId="1" type="noConversion"/>
  </si>
  <si>
    <t>媒体签到台</t>
    <phoneticPr fontId="1" type="noConversion"/>
  </si>
  <si>
    <r>
      <t>2</t>
    </r>
    <r>
      <rPr>
        <sz val="9"/>
        <rFont val="宋体"/>
        <family val="3"/>
        <charset val="134"/>
      </rPr>
      <t>（2家酒店）</t>
    </r>
    <phoneticPr fontId="1" type="noConversion"/>
  </si>
  <si>
    <t>成都海湾大酒店（成都市双流区天府大道南段255号）</t>
    <phoneticPr fontId="1" type="noConversion"/>
  </si>
  <si>
    <t>成都首座万豪（成都市武侯区天府大道北段999号）</t>
    <phoneticPr fontId="1" type="noConversion"/>
  </si>
  <si>
    <t>成都海湾大酒店+成都首座万豪</t>
    <phoneticPr fontId="1" type="noConversion"/>
  </si>
  <si>
    <r>
      <t>2022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8/24--27</t>
    </r>
    <r>
      <rPr>
        <sz val="9"/>
        <rFont val="宋体"/>
        <family val="3"/>
        <charset val="134"/>
      </rPr>
      <t>，</t>
    </r>
    <r>
      <rPr>
        <sz val="9"/>
        <rFont val="Arial"/>
        <family val="2"/>
      </rPr>
      <t xml:space="preserve">Aug. 24-27, </t>
    </r>
    <r>
      <rPr>
        <sz val="9"/>
        <rFont val="宋体"/>
        <family val="3"/>
        <charset val="134"/>
      </rPr>
      <t>2022</t>
    </r>
    <phoneticPr fontId="1" type="noConversion"/>
  </si>
  <si>
    <t>8月24日晚搭建 Reception desk location and setting up
8月27日撤场</t>
    <phoneticPr fontId="1" type="noConversion"/>
  </si>
  <si>
    <t>现场摄影、摄像和短视频、动图制作 photography and video shooting（25-26日2天，以PR photo为level的摄影团队）</t>
    <phoneticPr fontId="1" type="noConversion"/>
  </si>
  <si>
    <t>别克和雪佛兰展台都有发布活动，三品牌展台都要拍摄</t>
    <phoneticPr fontId="1" type="noConversion"/>
  </si>
  <si>
    <t>1、两家酒店的大堂签到台，含背板、背板照明、台花、桌卡、酒店指示牌等；2、相关物料制作，含接机牌、车头牌、1000个SGM包袋、3000个SGM口罩等；</t>
    <phoneticPr fontId="1" type="noConversion"/>
  </si>
  <si>
    <t>单价</t>
    <phoneticPr fontId="1" type="noConversion"/>
  </si>
  <si>
    <t>合计</t>
    <phoneticPr fontId="1" type="noConversion"/>
  </si>
  <si>
    <t>Total 总计(不含增值税6%）</t>
    <phoneticPr fontId="1" type="noConversion"/>
  </si>
  <si>
    <t>康辉集团北京国际会议展览有限公司</t>
    <phoneticPr fontId="1" type="noConversion"/>
  </si>
  <si>
    <r>
      <t>2022</t>
    </r>
    <r>
      <rPr>
        <sz val="9"/>
        <rFont val="宋体"/>
        <family val="3"/>
        <charset val="134"/>
      </rPr>
      <t>成都车展</t>
    </r>
    <r>
      <rPr>
        <sz val="9"/>
        <rFont val="Arial"/>
        <family val="2"/>
      </rPr>
      <t xml:space="preserve">  2022 Chengdu Autoshow</t>
    </r>
    <phoneticPr fontId="1" type="noConversion"/>
  </si>
  <si>
    <r>
      <t>2022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8/24--27</t>
    </r>
    <r>
      <rPr>
        <sz val="9"/>
        <rFont val="宋体"/>
        <family val="3"/>
        <charset val="134"/>
      </rPr>
      <t>，</t>
    </r>
    <r>
      <rPr>
        <sz val="9"/>
        <rFont val="Arial"/>
        <family val="2"/>
      </rPr>
      <t>Aug. 24-27, 2022</t>
    </r>
    <phoneticPr fontId="1" type="noConversion"/>
  </si>
  <si>
    <r>
      <t xml:space="preserve">Total </t>
    </r>
    <r>
      <rPr>
        <sz val="9"/>
        <rFont val="宋体"/>
        <family val="3"/>
        <charset val="134"/>
      </rPr>
      <t>优惠总计</t>
    </r>
    <r>
      <rPr>
        <sz val="9"/>
        <rFont val="Arial"/>
        <family val="2"/>
      </rPr>
      <t>(</t>
    </r>
    <r>
      <rPr>
        <sz val="9"/>
        <rFont val="宋体"/>
        <family val="3"/>
        <charset val="134"/>
      </rPr>
      <t>不含增值税</t>
    </r>
    <r>
      <rPr>
        <sz val="9"/>
        <rFont val="Arial"/>
        <family val="2"/>
      </rPr>
      <t>6%</t>
    </r>
    <r>
      <rPr>
        <sz val="9"/>
        <rFont val="宋体"/>
        <family val="3"/>
        <charset val="134"/>
      </rPr>
      <t>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</si>
</sst>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9" x14ac:knownFonts="1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Arial"/>
      <family val="2"/>
    </font>
    <font>
      <b/>
      <sz val="9"/>
      <name val="Arial"/>
      <family val="2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7" fillId="20" borderId="1" applyNumberFormat="0" applyProtection="0">
      <alignment vertical="center"/>
    </xf>
    <xf numFmtId="0" fontId="8" fillId="21" borderId="2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12" fillId="0" borderId="4" applyNumberFormat="0" applyProtection="0">
      <alignment vertical="center"/>
    </xf>
    <xf numFmtId="0" fontId="13" fillId="0" borderId="5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22" borderId="0" applyNumberFormat="0" applyBorder="0" applyProtection="0">
      <alignment vertical="center"/>
    </xf>
    <xf numFmtId="0" fontId="23" fillId="23" borderId="7" applyNumberFormat="0" applyProtection="0">
      <alignment vertical="center"/>
    </xf>
    <xf numFmtId="0" fontId="17" fillId="20" borderId="8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21" fillId="24" borderId="0" xfId="0" applyFont="1" applyFill="1" applyAlignment="1">
      <alignment horizontal="left" vertical="center"/>
    </xf>
    <xf numFmtId="0" fontId="21" fillId="24" borderId="0" xfId="0" applyFont="1" applyFill="1">
      <alignment vertical="center"/>
    </xf>
    <xf numFmtId="57" fontId="21" fillId="24" borderId="0" xfId="0" applyNumberFormat="1" applyFont="1" applyFill="1" applyAlignment="1">
      <alignment horizontal="left" vertical="center"/>
    </xf>
    <xf numFmtId="0" fontId="21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vertical="center"/>
    </xf>
    <xf numFmtId="176" fontId="21" fillId="24" borderId="0" xfId="0" applyNumberFormat="1" applyFont="1" applyFill="1" applyAlignment="1">
      <alignment horizontal="center" vertical="center"/>
    </xf>
    <xf numFmtId="176" fontId="21" fillId="0" borderId="10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left" vertical="center" wrapText="1"/>
    </xf>
    <xf numFmtId="0" fontId="22" fillId="24" borderId="10" xfId="0" applyFont="1" applyFill="1" applyBorder="1" applyAlignment="1">
      <alignment horizontal="center" vertical="center" wrapText="1"/>
    </xf>
    <xf numFmtId="176" fontId="22" fillId="24" borderId="10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21" fillId="24" borderId="10" xfId="0" applyNumberFormat="1" applyFont="1" applyFill="1" applyBorder="1" applyAlignment="1" applyProtection="1">
      <alignment horizontal="left" vertical="center" wrapText="1"/>
    </xf>
    <xf numFmtId="0" fontId="1" fillId="24" borderId="10" xfId="0" applyNumberFormat="1" applyFont="1" applyFill="1" applyBorder="1" applyAlignment="1" applyProtection="1">
      <alignment horizontal="left" vertical="center" wrapText="1"/>
    </xf>
    <xf numFmtId="0" fontId="21" fillId="24" borderId="0" xfId="0" applyFont="1" applyFill="1" applyAlignment="1">
      <alignment horizontal="center" vertical="center"/>
    </xf>
    <xf numFmtId="0" fontId="21" fillId="0" borderId="10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1" fillId="24" borderId="0" xfId="0" applyFont="1" applyFill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21" fillId="24" borderId="0" xfId="0" applyFont="1" applyFill="1" applyAlignment="1">
      <alignment horizontal="center" vertical="center"/>
    </xf>
    <xf numFmtId="0" fontId="21" fillId="0" borderId="10" xfId="0" applyFont="1" applyFill="1" applyBorder="1" applyAlignment="1">
      <alignment horizontal="left" vertical="center" wrapText="1"/>
    </xf>
    <xf numFmtId="0" fontId="21" fillId="24" borderId="0" xfId="0" applyFont="1" applyFill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1" fillId="24" borderId="0" xfId="0" applyFont="1" applyFill="1" applyAlignment="1">
      <alignment horizontal="center" vertical="center"/>
    </xf>
    <xf numFmtId="0" fontId="21" fillId="0" borderId="10" xfId="0" applyFont="1" applyFill="1" applyBorder="1" applyAlignment="1">
      <alignment horizontal="center" vertical="center" wrapText="1"/>
    </xf>
    <xf numFmtId="0" fontId="24" fillId="24" borderId="0" xfId="0" applyFont="1" applyFill="1" applyAlignment="1">
      <alignment horizontal="left" vertical="center"/>
    </xf>
    <xf numFmtId="58" fontId="1" fillId="0" borderId="10" xfId="0" applyNumberFormat="1" applyFont="1" applyFill="1" applyBorder="1" applyAlignment="1">
      <alignment horizontal="left" vertical="center" wrapText="1"/>
    </xf>
    <xf numFmtId="176" fontId="1" fillId="0" borderId="10" xfId="0" applyNumberFormat="1" applyFont="1" applyFill="1" applyBorder="1" applyAlignment="1">
      <alignment horizontal="center" vertical="center"/>
    </xf>
    <xf numFmtId="0" fontId="21" fillId="24" borderId="0" xfId="0" applyFont="1" applyFill="1" applyAlignment="1">
      <alignment horizontal="center" vertical="center"/>
    </xf>
    <xf numFmtId="0" fontId="21" fillId="0" borderId="10" xfId="0" applyFont="1" applyFill="1" applyBorder="1" applyAlignment="1">
      <alignment horizontal="left" vertical="center" wrapText="1"/>
    </xf>
    <xf numFmtId="0" fontId="21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horizontal="center" vertical="center"/>
    </xf>
    <xf numFmtId="0" fontId="21" fillId="0" borderId="10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24" borderId="0" xfId="0" applyFont="1" applyFill="1" applyAlignment="1">
      <alignment horizontal="center" vertical="center"/>
    </xf>
    <xf numFmtId="0" fontId="22" fillId="24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176" fontId="22" fillId="24" borderId="20" xfId="0" applyNumberFormat="1" applyFont="1" applyFill="1" applyBorder="1" applyAlignment="1">
      <alignment horizontal="center" vertical="center"/>
    </xf>
    <xf numFmtId="176" fontId="21" fillId="0" borderId="20" xfId="0" applyNumberFormat="1" applyFont="1" applyFill="1" applyBorder="1" applyAlignment="1">
      <alignment horizontal="center" vertical="center"/>
    </xf>
    <xf numFmtId="176" fontId="21" fillId="26" borderId="20" xfId="0" applyNumberFormat="1" applyFont="1" applyFill="1" applyBorder="1" applyAlignment="1">
      <alignment horizontal="center" vertical="center"/>
    </xf>
    <xf numFmtId="176" fontId="1" fillId="0" borderId="20" xfId="0" applyNumberFormat="1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/>
    </xf>
    <xf numFmtId="0" fontId="21" fillId="0" borderId="20" xfId="0" applyNumberFormat="1" applyFont="1" applyFill="1" applyBorder="1" applyAlignment="1">
      <alignment horizontal="center" vertical="center" wrapText="1"/>
    </xf>
    <xf numFmtId="0" fontId="1" fillId="24" borderId="10" xfId="0" applyFont="1" applyFill="1" applyBorder="1" applyAlignment="1">
      <alignment horizontal="center" vertical="center"/>
    </xf>
    <xf numFmtId="0" fontId="21" fillId="24" borderId="10" xfId="0" applyFont="1" applyFill="1" applyBorder="1" applyAlignment="1">
      <alignment horizontal="center" vertical="center"/>
    </xf>
    <xf numFmtId="0" fontId="21" fillId="24" borderId="10" xfId="0" applyFont="1" applyFill="1" applyBorder="1">
      <alignment vertical="center"/>
    </xf>
    <xf numFmtId="0" fontId="1" fillId="24" borderId="10" xfId="0" applyFont="1" applyFill="1" applyBorder="1" applyAlignment="1">
      <alignment horizontal="center" vertical="center" wrapText="1"/>
    </xf>
    <xf numFmtId="0" fontId="25" fillId="25" borderId="20" xfId="0" applyFont="1" applyFill="1" applyBorder="1" applyAlignment="1">
      <alignment vertical="center" wrapText="1"/>
    </xf>
    <xf numFmtId="0" fontId="25" fillId="25" borderId="23" xfId="0" applyFont="1" applyFill="1" applyBorder="1" applyAlignment="1">
      <alignment vertical="center" wrapText="1"/>
    </xf>
    <xf numFmtId="0" fontId="25" fillId="25" borderId="21" xfId="0" applyFont="1" applyFill="1" applyBorder="1" applyAlignment="1">
      <alignment vertical="center" wrapText="1"/>
    </xf>
    <xf numFmtId="0" fontId="21" fillId="27" borderId="10" xfId="0" applyFont="1" applyFill="1" applyBorder="1" applyAlignment="1">
      <alignment horizontal="center" vertical="center"/>
    </xf>
    <xf numFmtId="0" fontId="21" fillId="28" borderId="10" xfId="0" applyFont="1" applyFill="1" applyBorder="1" applyAlignment="1">
      <alignment horizontal="center" vertical="center"/>
    </xf>
    <xf numFmtId="176" fontId="21" fillId="0" borderId="10" xfId="0" applyNumberFormat="1" applyFont="1" applyBorder="1" applyAlignment="1">
      <alignment horizontal="center" vertical="center"/>
    </xf>
    <xf numFmtId="0" fontId="21" fillId="28" borderId="20" xfId="0" applyFont="1" applyFill="1" applyBorder="1" applyAlignment="1">
      <alignment horizontal="center" vertical="center"/>
    </xf>
    <xf numFmtId="0" fontId="21" fillId="28" borderId="23" xfId="0" applyFont="1" applyFill="1" applyBorder="1" applyAlignment="1">
      <alignment horizontal="center" vertical="center"/>
    </xf>
    <xf numFmtId="0" fontId="21" fillId="28" borderId="21" xfId="0" applyFont="1" applyFill="1" applyBorder="1" applyAlignment="1">
      <alignment horizontal="center" vertical="center"/>
    </xf>
    <xf numFmtId="0" fontId="21" fillId="27" borderId="20" xfId="0" applyFont="1" applyFill="1" applyBorder="1" applyAlignment="1">
      <alignment horizontal="center" vertical="center"/>
    </xf>
    <xf numFmtId="0" fontId="21" fillId="27" borderId="23" xfId="0" applyFont="1" applyFill="1" applyBorder="1" applyAlignment="1">
      <alignment horizontal="center" vertical="center"/>
    </xf>
    <xf numFmtId="0" fontId="21" fillId="27" borderId="21" xfId="0" applyFont="1" applyFill="1" applyBorder="1" applyAlignment="1">
      <alignment horizontal="center" vertical="center"/>
    </xf>
    <xf numFmtId="176" fontId="1" fillId="24" borderId="0" xfId="0" applyNumberFormat="1" applyFont="1" applyFill="1" applyAlignment="1">
      <alignment horizontal="center" vertical="center"/>
    </xf>
    <xf numFmtId="176" fontId="21" fillId="24" borderId="0" xfId="0" applyNumberFormat="1" applyFont="1" applyFill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6" fillId="0" borderId="23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5" fillId="25" borderId="20" xfId="0" applyFont="1" applyFill="1" applyBorder="1" applyAlignment="1">
      <alignment horizontal="center" vertical="center" wrapText="1"/>
    </xf>
    <xf numFmtId="0" fontId="25" fillId="25" borderId="23" xfId="0" applyFont="1" applyFill="1" applyBorder="1" applyAlignment="1">
      <alignment horizontal="center" vertical="center" wrapText="1"/>
    </xf>
    <xf numFmtId="0" fontId="25" fillId="25" borderId="21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/>
    </xf>
    <xf numFmtId="0" fontId="28" fillId="24" borderId="22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 wrapText="1"/>
    </xf>
    <xf numFmtId="0" fontId="21" fillId="24" borderId="0" xfId="0" applyFont="1" applyFill="1" applyAlignment="1">
      <alignment horizontal="center" vertical="center"/>
    </xf>
    <xf numFmtId="0" fontId="22" fillId="24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left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1" fillId="24" borderId="0" xfId="0" applyFont="1" applyFill="1" applyAlignment="1">
      <alignment horizontal="left" vertical="center" wrapText="1"/>
    </xf>
    <xf numFmtId="0" fontId="25" fillId="0" borderId="20" xfId="0" applyFont="1" applyFill="1" applyBorder="1" applyAlignment="1">
      <alignment horizontal="left" vertical="center" wrapText="1"/>
    </xf>
    <xf numFmtId="0" fontId="25" fillId="0" borderId="23" xfId="0" applyFont="1" applyFill="1" applyBorder="1" applyAlignment="1">
      <alignment horizontal="left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left" vertical="center" wrapText="1"/>
    </xf>
    <xf numFmtId="0" fontId="27" fillId="0" borderId="23" xfId="0" applyFont="1" applyFill="1" applyBorder="1" applyAlignment="1">
      <alignment horizontal="left" vertical="center" wrapText="1"/>
    </xf>
    <xf numFmtId="0" fontId="27" fillId="0" borderId="2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</cellXfs>
  <cellStyles count="46">
    <cellStyle name="_ET_STYLE_NoName_00_" xfId="1" xr:uid="{00000000-0005-0000-0000-000000000000}"/>
    <cellStyle name="0,0_x005f_x000d__x005f_x000a_NA_x005f_x000d__x005f_x000a_" xfId="2" xr:uid="{00000000-0005-0000-0000-000001000000}"/>
    <cellStyle name="20% - Accent1" xfId="3" xr:uid="{00000000-0005-0000-0000-000002000000}"/>
    <cellStyle name="20% - Accent2" xfId="4" xr:uid="{00000000-0005-0000-0000-000003000000}"/>
    <cellStyle name="20% - Accent3" xfId="5" xr:uid="{00000000-0005-0000-0000-000004000000}"/>
    <cellStyle name="20% - Accent4" xfId="6" xr:uid="{00000000-0005-0000-0000-000005000000}"/>
    <cellStyle name="20% - Accent5" xfId="7" xr:uid="{00000000-0005-0000-0000-000006000000}"/>
    <cellStyle name="20% - Accent6" xfId="8" xr:uid="{00000000-0005-0000-0000-000007000000}"/>
    <cellStyle name="40% - Accent1" xfId="9" xr:uid="{00000000-0005-0000-0000-000008000000}"/>
    <cellStyle name="40% - Accent2" xfId="10" xr:uid="{00000000-0005-0000-0000-000009000000}"/>
    <cellStyle name="40% - Accent3" xfId="11" xr:uid="{00000000-0005-0000-0000-00000A000000}"/>
    <cellStyle name="40% - Accent4" xfId="12" xr:uid="{00000000-0005-0000-0000-00000B000000}"/>
    <cellStyle name="40% - Accent5" xfId="13" xr:uid="{00000000-0005-0000-0000-00000C000000}"/>
    <cellStyle name="40% - Accent6" xfId="14" xr:uid="{00000000-0005-0000-0000-00000D000000}"/>
    <cellStyle name="60% - Accent1" xfId="15" xr:uid="{00000000-0005-0000-0000-00000E000000}"/>
    <cellStyle name="60% - Accent2" xfId="16" xr:uid="{00000000-0005-0000-0000-00000F000000}"/>
    <cellStyle name="60% - Accent3" xfId="17" xr:uid="{00000000-0005-0000-0000-000010000000}"/>
    <cellStyle name="60% - Accent4" xfId="18" xr:uid="{00000000-0005-0000-0000-000011000000}"/>
    <cellStyle name="60% - Accent5" xfId="19" xr:uid="{00000000-0005-0000-0000-000012000000}"/>
    <cellStyle name="60% - Accent6" xfId="20" xr:uid="{00000000-0005-0000-0000-000013000000}"/>
    <cellStyle name="Accent1" xfId="21" xr:uid="{00000000-0005-0000-0000-000014000000}"/>
    <cellStyle name="Accent2" xfId="22" xr:uid="{00000000-0005-0000-0000-000015000000}"/>
    <cellStyle name="Accent3" xfId="23" xr:uid="{00000000-0005-0000-0000-000016000000}"/>
    <cellStyle name="Accent4" xfId="24" xr:uid="{00000000-0005-0000-0000-000017000000}"/>
    <cellStyle name="Accent5" xfId="25" xr:uid="{00000000-0005-0000-0000-000018000000}"/>
    <cellStyle name="Accent6" xfId="26" xr:uid="{00000000-0005-0000-0000-000019000000}"/>
    <cellStyle name="Bad" xfId="27" xr:uid="{00000000-0005-0000-0000-00001A000000}"/>
    <cellStyle name="Calculation" xfId="28" xr:uid="{00000000-0005-0000-0000-00001B000000}"/>
    <cellStyle name="Check Cell" xfId="29" xr:uid="{00000000-0005-0000-0000-00001C000000}"/>
    <cellStyle name="Explanatory Text" xfId="30" xr:uid="{00000000-0005-0000-0000-00001D000000}"/>
    <cellStyle name="Good" xfId="31" xr:uid="{00000000-0005-0000-0000-00001E000000}"/>
    <cellStyle name="Heading 1" xfId="32" xr:uid="{00000000-0005-0000-0000-00001F000000}"/>
    <cellStyle name="Heading 2" xfId="33" xr:uid="{00000000-0005-0000-0000-000020000000}"/>
    <cellStyle name="Heading 3" xfId="34" xr:uid="{00000000-0005-0000-0000-000021000000}"/>
    <cellStyle name="Heading 4" xfId="35" xr:uid="{00000000-0005-0000-0000-000022000000}"/>
    <cellStyle name="Input" xfId="36" xr:uid="{00000000-0005-0000-0000-000023000000}"/>
    <cellStyle name="Linked Cell" xfId="37" xr:uid="{00000000-0005-0000-0000-000024000000}"/>
    <cellStyle name="Neutral" xfId="38" xr:uid="{00000000-0005-0000-0000-000025000000}"/>
    <cellStyle name="Note" xfId="39" xr:uid="{00000000-0005-0000-0000-000027000000}"/>
    <cellStyle name="Output" xfId="40" xr:uid="{00000000-0005-0000-0000-000028000000}"/>
    <cellStyle name="Title" xfId="41" xr:uid="{00000000-0005-0000-0000-000029000000}"/>
    <cellStyle name="Total" xfId="42" xr:uid="{00000000-0005-0000-0000-00002A000000}"/>
    <cellStyle name="Warning Text" xfId="43" xr:uid="{00000000-0005-0000-0000-00002B000000}"/>
    <cellStyle name="常规" xfId="0" builtinId="0"/>
    <cellStyle name="样式 1" xfId="44" xr:uid="{00000000-0005-0000-0000-00002C000000}"/>
    <cellStyle name="一般_Sheet1" xfId="45" xr:uid="{00000000-0005-0000-0000-00002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819151</xdr:colOff>
      <xdr:row>0</xdr:row>
      <xdr:rowOff>578525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819150" cy="578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79"/>
  <sheetViews>
    <sheetView tabSelected="1" view="pageBreakPreview" topLeftCell="A73" zoomScaleNormal="80" zoomScaleSheetLayoutView="100" workbookViewId="0">
      <selection activeCell="I79" sqref="I79"/>
    </sheetView>
  </sheetViews>
  <sheetFormatPr defaultColWidth="9" defaultRowHeight="11.6" x14ac:dyDescent="0.3"/>
  <cols>
    <col min="1" max="1" width="14.5" style="5" customWidth="1" collapsed="1"/>
    <col min="2" max="2" width="13.85546875" style="1" customWidth="1" collapsed="1"/>
    <col min="3" max="3" width="39" style="1" customWidth="1"/>
    <col min="4" max="4" width="7.7109375" style="6" customWidth="1"/>
    <col min="5" max="5" width="14.140625" style="6" customWidth="1"/>
    <col min="6" max="6" width="11.35546875" style="2" customWidth="1"/>
    <col min="7" max="16384" width="9" style="2"/>
  </cols>
  <sheetData>
    <row r="1" spans="1:7" ht="46" customHeight="1" x14ac:dyDescent="0.3">
      <c r="A1" s="86"/>
      <c r="B1" s="86"/>
      <c r="C1" s="86"/>
    </row>
    <row r="2" spans="1:7" ht="12" customHeight="1" x14ac:dyDescent="0.3">
      <c r="A2" s="1" t="s">
        <v>0</v>
      </c>
      <c r="B2" s="1" t="s">
        <v>60</v>
      </c>
      <c r="E2" s="69" t="s">
        <v>115</v>
      </c>
      <c r="F2" s="70"/>
      <c r="G2" s="70"/>
    </row>
    <row r="3" spans="1:7" ht="12" customHeight="1" x14ac:dyDescent="0.3">
      <c r="A3" s="1" t="s">
        <v>1</v>
      </c>
      <c r="B3" s="3" t="s">
        <v>107</v>
      </c>
      <c r="E3" s="70" t="s">
        <v>116</v>
      </c>
      <c r="F3" s="70"/>
      <c r="G3" s="70"/>
    </row>
    <row r="4" spans="1:7" ht="12" customHeight="1" x14ac:dyDescent="0.3">
      <c r="A4" s="1" t="s">
        <v>13</v>
      </c>
      <c r="B4" s="31" t="s">
        <v>106</v>
      </c>
      <c r="E4" s="70" t="s">
        <v>117</v>
      </c>
      <c r="F4" s="70"/>
      <c r="G4" s="70"/>
    </row>
    <row r="5" spans="1:7" ht="12" customHeight="1" x14ac:dyDescent="0.3">
      <c r="A5" s="1" t="s">
        <v>100</v>
      </c>
      <c r="E5" s="70"/>
      <c r="F5" s="70"/>
      <c r="G5" s="70"/>
    </row>
    <row r="6" spans="1:7" ht="12" customHeight="1" x14ac:dyDescent="0.3">
      <c r="A6" s="1" t="s">
        <v>2</v>
      </c>
    </row>
    <row r="7" spans="1:7" ht="27" customHeight="1" x14ac:dyDescent="0.3">
      <c r="A7" s="89" t="s">
        <v>104</v>
      </c>
      <c r="B7" s="84"/>
      <c r="C7" s="84"/>
      <c r="D7" s="84"/>
      <c r="E7" s="84"/>
    </row>
    <row r="8" spans="1:7" s="4" customFormat="1" ht="15" customHeight="1" x14ac:dyDescent="0.3">
      <c r="A8" s="87" t="s">
        <v>3</v>
      </c>
      <c r="B8" s="87"/>
      <c r="C8" s="10" t="s">
        <v>4</v>
      </c>
      <c r="D8" s="11" t="s">
        <v>5</v>
      </c>
      <c r="E8" s="47" t="s">
        <v>6</v>
      </c>
      <c r="F8" s="53" t="s">
        <v>112</v>
      </c>
      <c r="G8" s="53" t="s">
        <v>113</v>
      </c>
    </row>
    <row r="9" spans="1:7" s="4" customFormat="1" ht="15" customHeight="1" x14ac:dyDescent="0.3">
      <c r="A9" s="80"/>
      <c r="B9" s="81"/>
      <c r="C9" s="81"/>
      <c r="D9" s="81"/>
      <c r="E9" s="81"/>
      <c r="F9" s="81"/>
      <c r="G9" s="82"/>
    </row>
    <row r="10" spans="1:7" s="4" customFormat="1" ht="39" customHeight="1" x14ac:dyDescent="0.3">
      <c r="A10" s="88" t="s">
        <v>67</v>
      </c>
      <c r="B10" s="78" t="s">
        <v>12</v>
      </c>
      <c r="C10" s="18" t="s">
        <v>61</v>
      </c>
      <c r="D10" s="7">
        <v>1</v>
      </c>
      <c r="E10" s="48" t="s">
        <v>62</v>
      </c>
      <c r="F10" s="54">
        <v>1000</v>
      </c>
      <c r="G10" s="54">
        <v>0</v>
      </c>
    </row>
    <row r="11" spans="1:7" s="34" customFormat="1" ht="39" customHeight="1" x14ac:dyDescent="0.3">
      <c r="A11" s="88"/>
      <c r="B11" s="79"/>
      <c r="C11" s="35" t="s">
        <v>63</v>
      </c>
      <c r="D11" s="7">
        <v>1</v>
      </c>
      <c r="E11" s="48" t="s">
        <v>62</v>
      </c>
      <c r="F11" s="54">
        <v>1000</v>
      </c>
      <c r="G11" s="54">
        <v>0</v>
      </c>
    </row>
    <row r="12" spans="1:7" s="4" customFormat="1" ht="39" customHeight="1" x14ac:dyDescent="0.3">
      <c r="A12" s="88"/>
      <c r="B12" s="85" t="s">
        <v>11</v>
      </c>
      <c r="C12" s="9" t="s">
        <v>64</v>
      </c>
      <c r="D12" s="7">
        <v>1</v>
      </c>
      <c r="E12" s="49">
        <v>30</v>
      </c>
      <c r="F12" s="54">
        <v>1000</v>
      </c>
      <c r="G12" s="54">
        <f>E12*F12</f>
        <v>30000</v>
      </c>
    </row>
    <row r="13" spans="1:7" s="17" customFormat="1" ht="39" customHeight="1" x14ac:dyDescent="0.3">
      <c r="A13" s="88"/>
      <c r="B13" s="71"/>
      <c r="C13" s="18" t="s">
        <v>65</v>
      </c>
      <c r="D13" s="7">
        <v>1</v>
      </c>
      <c r="E13" s="49">
        <v>200</v>
      </c>
      <c r="F13" s="54">
        <v>1000</v>
      </c>
      <c r="G13" s="54">
        <f t="shared" ref="G13:G15" si="0">E13*F13</f>
        <v>200000</v>
      </c>
    </row>
    <row r="14" spans="1:7" s="37" customFormat="1" ht="39" customHeight="1" x14ac:dyDescent="0.3">
      <c r="A14" s="88"/>
      <c r="B14" s="71"/>
      <c r="C14" s="38" t="s">
        <v>75</v>
      </c>
      <c r="D14" s="40">
        <v>1</v>
      </c>
      <c r="E14" s="49">
        <v>50</v>
      </c>
      <c r="F14" s="54">
        <v>1000</v>
      </c>
      <c r="G14" s="54">
        <f t="shared" si="0"/>
        <v>50000</v>
      </c>
    </row>
    <row r="15" spans="1:7" s="24" customFormat="1" ht="39" customHeight="1" x14ac:dyDescent="0.3">
      <c r="A15" s="14" t="s">
        <v>30</v>
      </c>
      <c r="B15" s="23" t="s">
        <v>21</v>
      </c>
      <c r="C15" s="25" t="s">
        <v>74</v>
      </c>
      <c r="D15" s="7">
        <v>1</v>
      </c>
      <c r="E15" s="50">
        <v>2</v>
      </c>
      <c r="F15" s="54">
        <v>0</v>
      </c>
      <c r="G15" s="54">
        <f t="shared" si="0"/>
        <v>0</v>
      </c>
    </row>
    <row r="16" spans="1:7" s="37" customFormat="1" ht="39" customHeight="1" x14ac:dyDescent="0.3">
      <c r="A16" s="14" t="s">
        <v>85</v>
      </c>
      <c r="B16" s="39" t="s">
        <v>86</v>
      </c>
      <c r="C16" s="38" t="s">
        <v>87</v>
      </c>
      <c r="D16" s="7">
        <v>1</v>
      </c>
      <c r="E16" s="50" t="s">
        <v>88</v>
      </c>
      <c r="F16" s="54">
        <v>6000</v>
      </c>
      <c r="G16" s="54">
        <v>6000</v>
      </c>
    </row>
    <row r="17" spans="1:7" s="22" customFormat="1" ht="33.75" customHeight="1" x14ac:dyDescent="0.3">
      <c r="A17" s="14" t="s">
        <v>47</v>
      </c>
      <c r="B17" s="21" t="s">
        <v>48</v>
      </c>
      <c r="C17" s="14" t="s">
        <v>68</v>
      </c>
      <c r="D17" s="7">
        <v>1</v>
      </c>
      <c r="E17" s="48">
        <v>10</v>
      </c>
      <c r="F17" s="54">
        <v>500</v>
      </c>
      <c r="G17" s="54">
        <v>5000</v>
      </c>
    </row>
    <row r="18" spans="1:7" s="4" customFormat="1" ht="36" customHeight="1" x14ac:dyDescent="0.3">
      <c r="A18" s="30" t="s">
        <v>49</v>
      </c>
      <c r="B18" s="30"/>
      <c r="C18" s="9" t="s">
        <v>69</v>
      </c>
      <c r="D18" s="8">
        <v>1</v>
      </c>
      <c r="E18" s="51">
        <v>1</v>
      </c>
      <c r="F18" s="54">
        <v>0</v>
      </c>
      <c r="G18" s="54">
        <f>F18*E18*D18</f>
        <v>0</v>
      </c>
    </row>
    <row r="19" spans="1:7" s="4" customFormat="1" ht="37.5" customHeight="1" x14ac:dyDescent="0.3">
      <c r="A19" s="76" t="s">
        <v>70</v>
      </c>
      <c r="B19" s="77"/>
      <c r="C19" s="32" t="s">
        <v>108</v>
      </c>
      <c r="D19" s="8">
        <v>1</v>
      </c>
      <c r="E19" s="51">
        <v>1</v>
      </c>
      <c r="F19" s="54">
        <v>0</v>
      </c>
      <c r="G19" s="54">
        <v>0</v>
      </c>
    </row>
    <row r="20" spans="1:7" s="4" customFormat="1" ht="27" customHeight="1" x14ac:dyDescent="0.3">
      <c r="A20" s="108" t="s">
        <v>8</v>
      </c>
      <c r="B20" s="71" t="s">
        <v>23</v>
      </c>
      <c r="C20" s="14" t="s">
        <v>71</v>
      </c>
      <c r="D20" s="7">
        <v>1</v>
      </c>
      <c r="E20" s="48">
        <v>50</v>
      </c>
      <c r="F20" s="54">
        <v>200</v>
      </c>
      <c r="G20" s="54">
        <f>D20*E20*F20</f>
        <v>10000</v>
      </c>
    </row>
    <row r="21" spans="1:7" s="36" customFormat="1" ht="27" customHeight="1" x14ac:dyDescent="0.3">
      <c r="A21" s="109"/>
      <c r="B21" s="71"/>
      <c r="C21" s="14" t="s">
        <v>72</v>
      </c>
      <c r="D21" s="7">
        <v>1</v>
      </c>
      <c r="E21" s="48">
        <v>250</v>
      </c>
      <c r="F21" s="54">
        <v>150</v>
      </c>
      <c r="G21" s="54">
        <f t="shared" ref="G21:G29" si="1">D21*E21*F21</f>
        <v>37500</v>
      </c>
    </row>
    <row r="22" spans="1:7" s="4" customFormat="1" ht="27" customHeight="1" x14ac:dyDescent="0.3">
      <c r="A22" s="109"/>
      <c r="B22" s="72"/>
      <c r="C22" s="14" t="s">
        <v>73</v>
      </c>
      <c r="D22" s="7">
        <v>1</v>
      </c>
      <c r="E22" s="48">
        <v>250</v>
      </c>
      <c r="F22" s="54">
        <v>200</v>
      </c>
      <c r="G22" s="54">
        <f t="shared" si="1"/>
        <v>50000</v>
      </c>
    </row>
    <row r="23" spans="1:7" s="37" customFormat="1" ht="27" customHeight="1" x14ac:dyDescent="0.3">
      <c r="A23" s="109"/>
      <c r="B23" s="72"/>
      <c r="C23" s="14" t="s">
        <v>89</v>
      </c>
      <c r="D23" s="7">
        <v>1</v>
      </c>
      <c r="E23" s="48">
        <v>50</v>
      </c>
      <c r="F23" s="54">
        <v>498</v>
      </c>
      <c r="G23" s="54">
        <f t="shared" si="1"/>
        <v>24900</v>
      </c>
    </row>
    <row r="24" spans="1:7" s="4" customFormat="1" ht="27" customHeight="1" x14ac:dyDescent="0.3">
      <c r="A24" s="109"/>
      <c r="B24" s="73"/>
      <c r="C24" s="14" t="s">
        <v>90</v>
      </c>
      <c r="D24" s="7">
        <v>1</v>
      </c>
      <c r="E24" s="48">
        <v>30</v>
      </c>
      <c r="F24" s="54">
        <v>200</v>
      </c>
      <c r="G24" s="54">
        <f t="shared" si="1"/>
        <v>6000</v>
      </c>
    </row>
    <row r="25" spans="1:7" s="26" customFormat="1" ht="27" customHeight="1" x14ac:dyDescent="0.3">
      <c r="A25" s="27" t="s">
        <v>56</v>
      </c>
      <c r="B25" s="27" t="s">
        <v>45</v>
      </c>
      <c r="C25" s="14" t="s">
        <v>78</v>
      </c>
      <c r="D25" s="7">
        <v>3</v>
      </c>
      <c r="E25" s="49">
        <v>30</v>
      </c>
      <c r="F25" s="54">
        <v>100</v>
      </c>
      <c r="G25" s="54">
        <f t="shared" si="1"/>
        <v>9000</v>
      </c>
    </row>
    <row r="26" spans="1:7" s="29" customFormat="1" ht="30" customHeight="1" x14ac:dyDescent="0.3">
      <c r="A26" s="14" t="s">
        <v>53</v>
      </c>
      <c r="B26" s="28" t="s">
        <v>57</v>
      </c>
      <c r="C26" s="14" t="s">
        <v>79</v>
      </c>
      <c r="D26" s="7">
        <v>1</v>
      </c>
      <c r="E26" s="49">
        <v>20</v>
      </c>
      <c r="F26" s="54">
        <v>0</v>
      </c>
      <c r="G26" s="54">
        <f t="shared" si="1"/>
        <v>0</v>
      </c>
    </row>
    <row r="27" spans="1:7" s="29" customFormat="1" ht="27" customHeight="1" x14ac:dyDescent="0.3">
      <c r="A27" s="14" t="s">
        <v>31</v>
      </c>
      <c r="B27" s="28" t="s">
        <v>32</v>
      </c>
      <c r="C27" s="14" t="s">
        <v>80</v>
      </c>
      <c r="D27" s="7">
        <v>1</v>
      </c>
      <c r="E27" s="49">
        <v>10</v>
      </c>
      <c r="F27" s="54">
        <v>300</v>
      </c>
      <c r="G27" s="54">
        <f t="shared" si="1"/>
        <v>3000</v>
      </c>
    </row>
    <row r="28" spans="1:7" s="4" customFormat="1" ht="27" customHeight="1" x14ac:dyDescent="0.3">
      <c r="A28" s="12" t="s">
        <v>9</v>
      </c>
      <c r="B28" s="23" t="s">
        <v>22</v>
      </c>
      <c r="C28" s="9" t="s">
        <v>91</v>
      </c>
      <c r="D28" s="7">
        <v>1</v>
      </c>
      <c r="E28" s="48">
        <v>1</v>
      </c>
      <c r="F28" s="54">
        <v>0</v>
      </c>
      <c r="G28" s="54">
        <f t="shared" si="1"/>
        <v>0</v>
      </c>
    </row>
    <row r="29" spans="1:7" s="4" customFormat="1" ht="27" customHeight="1" x14ac:dyDescent="0.3">
      <c r="A29" s="13" t="s">
        <v>10</v>
      </c>
      <c r="B29" s="23" t="s">
        <v>54</v>
      </c>
      <c r="C29" s="9" t="s">
        <v>92</v>
      </c>
      <c r="D29" s="7">
        <v>1</v>
      </c>
      <c r="E29" s="48">
        <v>1</v>
      </c>
      <c r="F29" s="54">
        <v>0</v>
      </c>
      <c r="G29" s="54">
        <f t="shared" si="1"/>
        <v>0</v>
      </c>
    </row>
    <row r="30" spans="1:7" ht="27" customHeight="1" x14ac:dyDescent="0.3">
      <c r="A30" s="83" t="s">
        <v>105</v>
      </c>
      <c r="B30" s="84"/>
      <c r="C30" s="84"/>
      <c r="D30" s="84"/>
      <c r="E30" s="84"/>
      <c r="F30" s="55"/>
      <c r="G30" s="55"/>
    </row>
    <row r="31" spans="1:7" s="41" customFormat="1" ht="15" customHeight="1" x14ac:dyDescent="0.3">
      <c r="A31" s="87" t="s">
        <v>3</v>
      </c>
      <c r="B31" s="87"/>
      <c r="C31" s="42" t="s">
        <v>4</v>
      </c>
      <c r="D31" s="11" t="s">
        <v>5</v>
      </c>
      <c r="E31" s="47" t="s">
        <v>6</v>
      </c>
      <c r="F31" s="53" t="s">
        <v>112</v>
      </c>
      <c r="G31" s="53" t="s">
        <v>113</v>
      </c>
    </row>
    <row r="32" spans="1:7" s="41" customFormat="1" ht="15" customHeight="1" x14ac:dyDescent="0.3">
      <c r="A32" s="57"/>
      <c r="B32" s="58"/>
      <c r="C32" s="58"/>
      <c r="D32" s="58"/>
      <c r="E32" s="58"/>
      <c r="F32" s="58"/>
      <c r="G32" s="59"/>
    </row>
    <row r="33" spans="1:7" s="41" customFormat="1" ht="39" customHeight="1" x14ac:dyDescent="0.3">
      <c r="A33" s="88"/>
      <c r="B33" s="85" t="s">
        <v>11</v>
      </c>
      <c r="C33" s="43" t="s">
        <v>64</v>
      </c>
      <c r="D33" s="7">
        <v>1</v>
      </c>
      <c r="E33" s="49">
        <v>10</v>
      </c>
      <c r="F33" s="54">
        <v>1200</v>
      </c>
      <c r="G33" s="54">
        <f>F33*E33*D33</f>
        <v>12000</v>
      </c>
    </row>
    <row r="34" spans="1:7" s="41" customFormat="1" ht="39" customHeight="1" x14ac:dyDescent="0.3">
      <c r="A34" s="88"/>
      <c r="B34" s="71"/>
      <c r="C34" s="43" t="s">
        <v>65</v>
      </c>
      <c r="D34" s="7">
        <v>1</v>
      </c>
      <c r="E34" s="49">
        <v>200</v>
      </c>
      <c r="F34" s="54">
        <v>1200</v>
      </c>
      <c r="G34" s="54">
        <f t="shared" ref="G34:G48" si="2">F34*E34*D34</f>
        <v>240000</v>
      </c>
    </row>
    <row r="35" spans="1:7" s="41" customFormat="1" ht="39" customHeight="1" x14ac:dyDescent="0.3">
      <c r="A35" s="88"/>
      <c r="B35" s="71"/>
      <c r="C35" s="43" t="s">
        <v>75</v>
      </c>
      <c r="D35" s="46">
        <v>1</v>
      </c>
      <c r="E35" s="49">
        <v>50</v>
      </c>
      <c r="F35" s="54">
        <v>1200</v>
      </c>
      <c r="G35" s="54">
        <f t="shared" si="2"/>
        <v>60000</v>
      </c>
    </row>
    <row r="36" spans="1:7" s="41" customFormat="1" ht="39" customHeight="1" x14ac:dyDescent="0.3">
      <c r="A36" s="88"/>
      <c r="B36" s="71"/>
      <c r="C36" s="43" t="s">
        <v>66</v>
      </c>
      <c r="D36" s="7">
        <v>1</v>
      </c>
      <c r="E36" s="49">
        <v>20</v>
      </c>
      <c r="F36" s="54">
        <v>1200</v>
      </c>
      <c r="G36" s="54">
        <f t="shared" si="2"/>
        <v>24000</v>
      </c>
    </row>
    <row r="37" spans="1:7" s="41" customFormat="1" ht="39" customHeight="1" x14ac:dyDescent="0.3">
      <c r="A37" s="88"/>
      <c r="B37" s="71"/>
      <c r="C37" s="43" t="s">
        <v>76</v>
      </c>
      <c r="D37" s="7">
        <v>1</v>
      </c>
      <c r="E37" s="49">
        <v>20</v>
      </c>
      <c r="F37" s="54">
        <v>1200</v>
      </c>
      <c r="G37" s="54">
        <f t="shared" si="2"/>
        <v>24000</v>
      </c>
    </row>
    <row r="38" spans="1:7" s="41" customFormat="1" ht="39" customHeight="1" x14ac:dyDescent="0.3">
      <c r="A38" s="88"/>
      <c r="B38" s="71"/>
      <c r="C38" s="43" t="s">
        <v>77</v>
      </c>
      <c r="D38" s="7">
        <v>1</v>
      </c>
      <c r="E38" s="49">
        <v>4</v>
      </c>
      <c r="F38" s="54">
        <v>1200</v>
      </c>
      <c r="G38" s="54">
        <f t="shared" si="2"/>
        <v>4800</v>
      </c>
    </row>
    <row r="39" spans="1:7" s="41" customFormat="1" ht="39" customHeight="1" x14ac:dyDescent="0.3">
      <c r="A39" s="14" t="s">
        <v>30</v>
      </c>
      <c r="B39" s="44" t="s">
        <v>21</v>
      </c>
      <c r="C39" s="43" t="s">
        <v>74</v>
      </c>
      <c r="D39" s="7">
        <v>1</v>
      </c>
      <c r="E39" s="50">
        <v>2</v>
      </c>
      <c r="F39" s="54">
        <v>0</v>
      </c>
      <c r="G39" s="54">
        <f t="shared" si="2"/>
        <v>0</v>
      </c>
    </row>
    <row r="40" spans="1:7" s="41" customFormat="1" ht="36" customHeight="1" x14ac:dyDescent="0.3">
      <c r="A40" s="46" t="s">
        <v>49</v>
      </c>
      <c r="B40" s="46"/>
      <c r="C40" s="43" t="s">
        <v>69</v>
      </c>
      <c r="D40" s="8">
        <v>1</v>
      </c>
      <c r="E40" s="51">
        <v>1</v>
      </c>
      <c r="F40" s="54">
        <v>0</v>
      </c>
      <c r="G40" s="54">
        <f t="shared" si="2"/>
        <v>0</v>
      </c>
    </row>
    <row r="41" spans="1:7" s="41" customFormat="1" ht="37.5" customHeight="1" x14ac:dyDescent="0.3">
      <c r="A41" s="76" t="s">
        <v>70</v>
      </c>
      <c r="B41" s="77"/>
      <c r="C41" s="32" t="s">
        <v>108</v>
      </c>
      <c r="D41" s="8">
        <v>1</v>
      </c>
      <c r="E41" s="51">
        <v>1</v>
      </c>
      <c r="F41" s="54">
        <v>0</v>
      </c>
      <c r="G41" s="54">
        <f t="shared" si="2"/>
        <v>0</v>
      </c>
    </row>
    <row r="42" spans="1:7" s="41" customFormat="1" ht="27" customHeight="1" x14ac:dyDescent="0.3">
      <c r="A42" s="108" t="s">
        <v>8</v>
      </c>
      <c r="B42" s="71" t="s">
        <v>23</v>
      </c>
      <c r="C42" s="14" t="s">
        <v>71</v>
      </c>
      <c r="D42" s="7">
        <v>1</v>
      </c>
      <c r="E42" s="48">
        <v>30</v>
      </c>
      <c r="F42" s="54">
        <v>200</v>
      </c>
      <c r="G42" s="54">
        <f t="shared" si="2"/>
        <v>6000</v>
      </c>
    </row>
    <row r="43" spans="1:7" s="41" customFormat="1" ht="27" customHeight="1" x14ac:dyDescent="0.3">
      <c r="A43" s="109"/>
      <c r="B43" s="71"/>
      <c r="C43" s="14" t="s">
        <v>72</v>
      </c>
      <c r="D43" s="7">
        <v>1</v>
      </c>
      <c r="E43" s="48">
        <v>200</v>
      </c>
      <c r="F43" s="54">
        <v>150</v>
      </c>
      <c r="G43" s="54">
        <f t="shared" si="2"/>
        <v>30000</v>
      </c>
    </row>
    <row r="44" spans="1:7" s="41" customFormat="1" ht="27" customHeight="1" x14ac:dyDescent="0.3">
      <c r="A44" s="109"/>
      <c r="B44" s="72"/>
      <c r="C44" s="14" t="s">
        <v>73</v>
      </c>
      <c r="D44" s="7">
        <v>1</v>
      </c>
      <c r="E44" s="48">
        <v>200</v>
      </c>
      <c r="F44" s="54">
        <v>200</v>
      </c>
      <c r="G44" s="54">
        <f t="shared" si="2"/>
        <v>40000</v>
      </c>
    </row>
    <row r="45" spans="1:7" s="41" customFormat="1" ht="27" customHeight="1" x14ac:dyDescent="0.3">
      <c r="A45" s="109"/>
      <c r="B45" s="72"/>
      <c r="C45" s="14" t="s">
        <v>89</v>
      </c>
      <c r="D45" s="7">
        <v>1</v>
      </c>
      <c r="E45" s="48">
        <v>50</v>
      </c>
      <c r="F45" s="54">
        <v>200</v>
      </c>
      <c r="G45" s="54">
        <f t="shared" si="2"/>
        <v>10000</v>
      </c>
    </row>
    <row r="46" spans="1:7" s="41" customFormat="1" ht="27" customHeight="1" x14ac:dyDescent="0.3">
      <c r="A46" s="109"/>
      <c r="B46" s="73"/>
      <c r="C46" s="14" t="s">
        <v>90</v>
      </c>
      <c r="D46" s="7">
        <v>1</v>
      </c>
      <c r="E46" s="48">
        <v>30</v>
      </c>
      <c r="F46" s="54">
        <v>150</v>
      </c>
      <c r="G46" s="54">
        <f t="shared" si="2"/>
        <v>4500</v>
      </c>
    </row>
    <row r="47" spans="1:7" s="41" customFormat="1" ht="27" customHeight="1" x14ac:dyDescent="0.3">
      <c r="A47" s="46" t="s">
        <v>9</v>
      </c>
      <c r="B47" s="44" t="s">
        <v>22</v>
      </c>
      <c r="C47" s="43" t="s">
        <v>91</v>
      </c>
      <c r="D47" s="7">
        <v>1</v>
      </c>
      <c r="E47" s="48">
        <v>1</v>
      </c>
      <c r="F47" s="54">
        <v>0</v>
      </c>
      <c r="G47" s="54">
        <f t="shared" si="2"/>
        <v>0</v>
      </c>
    </row>
    <row r="48" spans="1:7" s="41" customFormat="1" ht="27" customHeight="1" x14ac:dyDescent="0.3">
      <c r="A48" s="45" t="s">
        <v>10</v>
      </c>
      <c r="B48" s="44" t="s">
        <v>54</v>
      </c>
      <c r="C48" s="43" t="s">
        <v>92</v>
      </c>
      <c r="D48" s="7">
        <v>1</v>
      </c>
      <c r="E48" s="48">
        <v>1</v>
      </c>
      <c r="F48" s="54">
        <v>0</v>
      </c>
      <c r="G48" s="54">
        <f t="shared" si="2"/>
        <v>0</v>
      </c>
    </row>
    <row r="49" spans="1:7" s="41" customFormat="1" ht="20.25" customHeight="1" x14ac:dyDescent="0.3">
      <c r="A49" s="74"/>
      <c r="B49" s="75"/>
      <c r="C49" s="75"/>
      <c r="D49" s="75"/>
      <c r="E49" s="75"/>
      <c r="F49" s="54"/>
      <c r="G49" s="54"/>
    </row>
    <row r="50" spans="1:7" s="41" customFormat="1" ht="21" customHeight="1" x14ac:dyDescent="0.3">
      <c r="A50" s="91" t="s">
        <v>81</v>
      </c>
      <c r="B50" s="92"/>
      <c r="C50" s="92"/>
      <c r="D50" s="92"/>
      <c r="E50" s="92"/>
      <c r="F50" s="54"/>
      <c r="G50" s="54"/>
    </row>
    <row r="51" spans="1:7" s="41" customFormat="1" ht="27" customHeight="1" x14ac:dyDescent="0.3">
      <c r="A51" s="93" t="s">
        <v>82</v>
      </c>
      <c r="B51" s="94"/>
      <c r="C51" s="14" t="s">
        <v>24</v>
      </c>
      <c r="D51" s="62">
        <v>4</v>
      </c>
      <c r="E51" s="62">
        <v>2</v>
      </c>
      <c r="F51" s="54">
        <v>500</v>
      </c>
      <c r="G51" s="54">
        <f>F51*E51*D51</f>
        <v>4000</v>
      </c>
    </row>
    <row r="52" spans="1:7" s="41" customFormat="1" ht="27" customHeight="1" x14ac:dyDescent="0.3">
      <c r="A52" s="95" t="s">
        <v>83</v>
      </c>
      <c r="B52" s="96"/>
      <c r="C52" s="14" t="s">
        <v>84</v>
      </c>
      <c r="D52" s="62">
        <v>4</v>
      </c>
      <c r="E52" s="62">
        <v>2</v>
      </c>
      <c r="F52" s="54">
        <v>500</v>
      </c>
      <c r="G52" s="54">
        <f t="shared" ref="G52:G63" si="3">F52*E52*D52</f>
        <v>4000</v>
      </c>
    </row>
    <row r="53" spans="1:7" s="41" customFormat="1" ht="27" customHeight="1" x14ac:dyDescent="0.3">
      <c r="A53" s="99"/>
      <c r="B53" s="100"/>
      <c r="C53" s="14" t="s">
        <v>14</v>
      </c>
      <c r="D53" s="62">
        <v>5</v>
      </c>
      <c r="E53" s="62">
        <v>2</v>
      </c>
      <c r="F53" s="54">
        <v>300</v>
      </c>
      <c r="G53" s="54">
        <f t="shared" si="3"/>
        <v>3000</v>
      </c>
    </row>
    <row r="54" spans="1:7" s="41" customFormat="1" ht="27" customHeight="1" x14ac:dyDescent="0.3">
      <c r="A54" s="95" t="s">
        <v>93</v>
      </c>
      <c r="B54" s="96"/>
      <c r="C54" s="15" t="s">
        <v>15</v>
      </c>
      <c r="D54" s="62">
        <v>8</v>
      </c>
      <c r="E54" s="62">
        <v>8</v>
      </c>
      <c r="F54" s="54">
        <v>300</v>
      </c>
      <c r="G54" s="54">
        <f t="shared" si="3"/>
        <v>19200</v>
      </c>
    </row>
    <row r="55" spans="1:7" s="41" customFormat="1" ht="27" customHeight="1" x14ac:dyDescent="0.3">
      <c r="A55" s="97"/>
      <c r="B55" s="98"/>
      <c r="C55" s="15" t="s">
        <v>16</v>
      </c>
      <c r="D55" s="62">
        <v>10</v>
      </c>
      <c r="E55" s="62">
        <v>10</v>
      </c>
      <c r="F55" s="54">
        <v>500</v>
      </c>
      <c r="G55" s="54">
        <f t="shared" si="3"/>
        <v>50000</v>
      </c>
    </row>
    <row r="56" spans="1:7" s="41" customFormat="1" ht="27" customHeight="1" x14ac:dyDescent="0.3">
      <c r="A56" s="99"/>
      <c r="B56" s="100"/>
      <c r="C56" s="16" t="s">
        <v>33</v>
      </c>
      <c r="D56" s="62">
        <v>8</v>
      </c>
      <c r="E56" s="62">
        <v>8</v>
      </c>
      <c r="F56" s="54">
        <v>500</v>
      </c>
      <c r="G56" s="54">
        <f t="shared" si="3"/>
        <v>32000</v>
      </c>
    </row>
    <row r="57" spans="1:7" s="41" customFormat="1" ht="27" customHeight="1" x14ac:dyDescent="0.3">
      <c r="A57" s="101" t="s">
        <v>94</v>
      </c>
      <c r="B57" s="102"/>
      <c r="C57" s="16" t="s">
        <v>95</v>
      </c>
      <c r="D57" s="62">
        <v>2</v>
      </c>
      <c r="E57" s="62">
        <v>2</v>
      </c>
      <c r="F57" s="54">
        <v>400</v>
      </c>
      <c r="G57" s="54">
        <f t="shared" si="3"/>
        <v>1600</v>
      </c>
    </row>
    <row r="58" spans="1:7" s="41" customFormat="1" ht="27" customHeight="1" x14ac:dyDescent="0.3">
      <c r="A58" s="103"/>
      <c r="B58" s="104"/>
      <c r="C58" s="16" t="s">
        <v>34</v>
      </c>
      <c r="D58" s="62">
        <v>2</v>
      </c>
      <c r="E58" s="62">
        <v>2</v>
      </c>
      <c r="F58" s="54">
        <v>500</v>
      </c>
      <c r="G58" s="54">
        <f t="shared" si="3"/>
        <v>2000</v>
      </c>
    </row>
    <row r="59" spans="1:7" s="41" customFormat="1" ht="27" customHeight="1" x14ac:dyDescent="0.3">
      <c r="A59" s="95" t="s">
        <v>96</v>
      </c>
      <c r="B59" s="96"/>
      <c r="C59" s="16" t="s">
        <v>35</v>
      </c>
      <c r="D59" s="62">
        <v>8</v>
      </c>
      <c r="E59" s="62">
        <v>2</v>
      </c>
      <c r="F59" s="54">
        <v>500</v>
      </c>
      <c r="G59" s="54">
        <f t="shared" si="3"/>
        <v>8000</v>
      </c>
    </row>
    <row r="60" spans="1:7" s="41" customFormat="1" ht="27" customHeight="1" x14ac:dyDescent="0.3">
      <c r="A60" s="97"/>
      <c r="B60" s="98"/>
      <c r="C60" s="15" t="s">
        <v>17</v>
      </c>
      <c r="D60" s="62">
        <v>8</v>
      </c>
      <c r="E60" s="62">
        <v>2</v>
      </c>
      <c r="F60" s="54">
        <v>300</v>
      </c>
      <c r="G60" s="54">
        <f t="shared" si="3"/>
        <v>4800</v>
      </c>
    </row>
    <row r="61" spans="1:7" s="41" customFormat="1" ht="27" customHeight="1" x14ac:dyDescent="0.3">
      <c r="A61" s="99"/>
      <c r="B61" s="100"/>
      <c r="C61" s="16" t="s">
        <v>18</v>
      </c>
      <c r="D61" s="62">
        <v>4</v>
      </c>
      <c r="E61" s="62">
        <v>2</v>
      </c>
      <c r="F61" s="54">
        <v>500</v>
      </c>
      <c r="G61" s="54">
        <f t="shared" si="3"/>
        <v>4000</v>
      </c>
    </row>
    <row r="62" spans="1:7" s="41" customFormat="1" ht="27" customHeight="1" x14ac:dyDescent="0.3">
      <c r="A62" s="95"/>
      <c r="B62" s="96"/>
      <c r="C62" s="16" t="s">
        <v>19</v>
      </c>
      <c r="D62" s="62">
        <v>4</v>
      </c>
      <c r="E62" s="62">
        <v>2</v>
      </c>
      <c r="F62" s="54">
        <v>500</v>
      </c>
      <c r="G62" s="54">
        <f t="shared" si="3"/>
        <v>4000</v>
      </c>
    </row>
    <row r="63" spans="1:7" s="41" customFormat="1" ht="27" customHeight="1" x14ac:dyDescent="0.3">
      <c r="A63" s="99"/>
      <c r="B63" s="100"/>
      <c r="C63" s="16" t="s">
        <v>20</v>
      </c>
      <c r="D63" s="62">
        <v>6</v>
      </c>
      <c r="E63" s="62">
        <v>2</v>
      </c>
      <c r="F63" s="54">
        <v>300</v>
      </c>
      <c r="G63" s="54">
        <f t="shared" si="3"/>
        <v>3600</v>
      </c>
    </row>
    <row r="64" spans="1:7" s="41" customFormat="1" ht="21" customHeight="1" x14ac:dyDescent="0.3">
      <c r="A64" s="105" t="s">
        <v>27</v>
      </c>
      <c r="B64" s="106"/>
      <c r="C64" s="106"/>
      <c r="D64" s="107"/>
      <c r="F64" s="54"/>
      <c r="G64" s="54"/>
    </row>
    <row r="65" spans="1:7" s="41" customFormat="1" ht="36" customHeight="1" x14ac:dyDescent="0.3">
      <c r="A65" s="19" t="s">
        <v>28</v>
      </c>
      <c r="B65" s="19" t="s">
        <v>28</v>
      </c>
      <c r="C65" s="20" t="s">
        <v>109</v>
      </c>
      <c r="D65" s="33" t="s">
        <v>97</v>
      </c>
      <c r="E65" s="48">
        <v>1</v>
      </c>
      <c r="F65" s="56" t="s">
        <v>110</v>
      </c>
      <c r="G65" s="54">
        <v>80000</v>
      </c>
    </row>
    <row r="66" spans="1:7" s="41" customFormat="1" ht="27" customHeight="1" x14ac:dyDescent="0.3">
      <c r="A66" s="19" t="s">
        <v>42</v>
      </c>
      <c r="B66" s="19" t="s">
        <v>29</v>
      </c>
      <c r="C66" s="20" t="s">
        <v>98</v>
      </c>
      <c r="D66" s="7">
        <v>60</v>
      </c>
      <c r="E66" s="48">
        <v>3</v>
      </c>
      <c r="F66" s="54">
        <v>90</v>
      </c>
      <c r="G66" s="54">
        <f>D66*E66*F66</f>
        <v>16200</v>
      </c>
    </row>
    <row r="67" spans="1:7" s="41" customFormat="1" ht="27" customHeight="1" x14ac:dyDescent="0.3">
      <c r="A67" s="19" t="s">
        <v>43</v>
      </c>
      <c r="B67" s="19" t="s">
        <v>40</v>
      </c>
      <c r="C67" s="20" t="s">
        <v>44</v>
      </c>
      <c r="D67" s="7">
        <v>1</v>
      </c>
      <c r="E67" s="48">
        <v>1</v>
      </c>
      <c r="F67" s="54">
        <v>9200</v>
      </c>
      <c r="G67" s="54">
        <f t="shared" ref="G67:G69" si="4">D67*E67*F67</f>
        <v>9200</v>
      </c>
    </row>
    <row r="68" spans="1:7" s="41" customFormat="1" ht="27" customHeight="1" x14ac:dyDescent="0.3">
      <c r="A68" s="19" t="s">
        <v>36</v>
      </c>
      <c r="B68" s="19" t="s">
        <v>41</v>
      </c>
      <c r="C68" s="20" t="s">
        <v>55</v>
      </c>
      <c r="D68" s="7">
        <v>1</v>
      </c>
      <c r="E68" s="48">
        <v>1</v>
      </c>
      <c r="F68" s="54">
        <v>5000</v>
      </c>
      <c r="G68" s="54">
        <f t="shared" ref="G68" si="5">D68*E68*F68</f>
        <v>5000</v>
      </c>
    </row>
    <row r="69" spans="1:7" s="41" customFormat="1" ht="27" customHeight="1" x14ac:dyDescent="0.3">
      <c r="A69" s="19" t="s">
        <v>51</v>
      </c>
      <c r="B69" s="19"/>
      <c r="C69" s="20" t="s">
        <v>52</v>
      </c>
      <c r="D69" s="7">
        <v>1</v>
      </c>
      <c r="E69" s="48">
        <v>1</v>
      </c>
      <c r="F69" s="54">
        <v>5000</v>
      </c>
      <c r="G69" s="54">
        <f t="shared" si="4"/>
        <v>5000</v>
      </c>
    </row>
    <row r="70" spans="1:7" s="41" customFormat="1" ht="33.75" customHeight="1" x14ac:dyDescent="0.3">
      <c r="A70" s="19" t="s">
        <v>38</v>
      </c>
      <c r="B70" s="19" t="s">
        <v>39</v>
      </c>
      <c r="C70" s="20" t="s">
        <v>37</v>
      </c>
      <c r="D70" s="7">
        <v>430</v>
      </c>
      <c r="E70" s="52" t="s">
        <v>58</v>
      </c>
      <c r="F70" s="56">
        <v>500</v>
      </c>
      <c r="G70" s="54">
        <f>D70*F70</f>
        <v>215000</v>
      </c>
    </row>
    <row r="71" spans="1:7" s="41" customFormat="1" ht="45.75" customHeight="1" x14ac:dyDescent="0.3">
      <c r="A71" s="19" t="s">
        <v>101</v>
      </c>
      <c r="B71" s="19" t="s">
        <v>102</v>
      </c>
      <c r="C71" s="20" t="s">
        <v>111</v>
      </c>
      <c r="D71" s="7">
        <v>1</v>
      </c>
      <c r="E71" s="52" t="s">
        <v>103</v>
      </c>
      <c r="F71" s="56">
        <v>5000</v>
      </c>
      <c r="G71" s="54">
        <v>10000</v>
      </c>
    </row>
    <row r="72" spans="1:7" s="41" customFormat="1" ht="33.75" customHeight="1" x14ac:dyDescent="0.3">
      <c r="A72" s="19" t="s">
        <v>26</v>
      </c>
      <c r="B72" s="19" t="s">
        <v>26</v>
      </c>
      <c r="C72" s="20" t="s">
        <v>50</v>
      </c>
      <c r="D72" s="7">
        <v>1</v>
      </c>
      <c r="E72" s="48">
        <v>1</v>
      </c>
      <c r="F72" s="54">
        <v>5000</v>
      </c>
      <c r="G72" s="54">
        <f>D72*F72</f>
        <v>5000</v>
      </c>
    </row>
    <row r="73" spans="1:7" s="5" customFormat="1" ht="15" customHeight="1" x14ac:dyDescent="0.3">
      <c r="A73" s="63" t="s">
        <v>7</v>
      </c>
      <c r="B73" s="64"/>
      <c r="C73" s="64"/>
      <c r="D73" s="64"/>
      <c r="E73" s="64"/>
      <c r="F73" s="65"/>
      <c r="G73" s="61">
        <f>SUM(G10:G72)</f>
        <v>1372300</v>
      </c>
    </row>
    <row r="74" spans="1:7" s="5" customFormat="1" ht="15" customHeight="1" x14ac:dyDescent="0.3">
      <c r="A74" s="63" t="s">
        <v>99</v>
      </c>
      <c r="B74" s="64"/>
      <c r="C74" s="64"/>
      <c r="D74" s="64"/>
      <c r="E74" s="64"/>
      <c r="F74" s="65"/>
      <c r="G74" s="61">
        <f>G73*0.1</f>
        <v>137230</v>
      </c>
    </row>
    <row r="75" spans="1:7" s="5" customFormat="1" ht="15" customHeight="1" x14ac:dyDescent="0.3">
      <c r="A75" s="66" t="s">
        <v>114</v>
      </c>
      <c r="B75" s="67"/>
      <c r="C75" s="67"/>
      <c r="D75" s="67"/>
      <c r="E75" s="67"/>
      <c r="F75" s="68"/>
      <c r="G75" s="60">
        <f>G73+G74</f>
        <v>1509530</v>
      </c>
    </row>
    <row r="76" spans="1:7" ht="25.5" customHeight="1" x14ac:dyDescent="0.3">
      <c r="A76" s="66" t="s">
        <v>118</v>
      </c>
      <c r="B76" s="67"/>
      <c r="C76" s="67"/>
      <c r="D76" s="67"/>
      <c r="E76" s="67"/>
      <c r="F76" s="68"/>
      <c r="G76" s="60">
        <v>1323000</v>
      </c>
    </row>
    <row r="77" spans="1:7" x14ac:dyDescent="0.3">
      <c r="A77" s="5" t="s">
        <v>25</v>
      </c>
    </row>
    <row r="78" spans="1:7" x14ac:dyDescent="0.3">
      <c r="A78" s="5" t="s">
        <v>46</v>
      </c>
    </row>
    <row r="79" spans="1:7" ht="66" customHeight="1" x14ac:dyDescent="0.3">
      <c r="A79" s="90" t="s">
        <v>59</v>
      </c>
      <c r="B79" s="90"/>
      <c r="C79" s="90"/>
      <c r="D79" s="90"/>
      <c r="E79" s="90"/>
    </row>
  </sheetData>
  <mergeCells count="35">
    <mergeCell ref="A79:E79"/>
    <mergeCell ref="B20:B24"/>
    <mergeCell ref="A50:E50"/>
    <mergeCell ref="A51:B51"/>
    <mergeCell ref="A54:B56"/>
    <mergeCell ref="A57:B58"/>
    <mergeCell ref="A62:B63"/>
    <mergeCell ref="A64:D64"/>
    <mergeCell ref="A59:B61"/>
    <mergeCell ref="A52:B53"/>
    <mergeCell ref="A31:B31"/>
    <mergeCell ref="A33:A38"/>
    <mergeCell ref="A20:A24"/>
    <mergeCell ref="A42:A46"/>
    <mergeCell ref="A76:F76"/>
    <mergeCell ref="A73:F73"/>
    <mergeCell ref="A1:C1"/>
    <mergeCell ref="A8:B8"/>
    <mergeCell ref="A10:A14"/>
    <mergeCell ref="B12:B14"/>
    <mergeCell ref="A7:E7"/>
    <mergeCell ref="A74:F74"/>
    <mergeCell ref="A75:F75"/>
    <mergeCell ref="E2:G2"/>
    <mergeCell ref="E3:G3"/>
    <mergeCell ref="E4:G4"/>
    <mergeCell ref="E5:G5"/>
    <mergeCell ref="B42:B46"/>
    <mergeCell ref="A49:E49"/>
    <mergeCell ref="A19:B19"/>
    <mergeCell ref="B10:B11"/>
    <mergeCell ref="A9:G9"/>
    <mergeCell ref="A30:E30"/>
    <mergeCell ref="A41:B41"/>
    <mergeCell ref="B33:B38"/>
  </mergeCells>
  <phoneticPr fontId="1" type="noConversion"/>
  <pageMargins left="0.60972222222222228" right="0.17916666666666667" top="0.4" bottom="0.50902777777777775" header="0.32916666666666666" footer="0.51111111111111107"/>
  <pageSetup paperSize="9" scale="81" firstPageNumber="42949631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3</vt:i4>
      </vt:variant>
    </vt:vector>
  </HeadingPairs>
  <TitlesOfParts>
    <vt:vector size="4" baseType="lpstr">
      <vt:lpstr>车展</vt:lpstr>
      <vt:lpstr>车展!OLE_LINK9</vt:lpstr>
      <vt:lpstr>车展!Print_Area</vt:lpstr>
      <vt:lpstr>车展!Print_Titles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 Yue 陈玥(PR,SGM)</dc:creator>
  <cp:lastModifiedBy>86139</cp:lastModifiedBy>
  <cp:revision/>
  <cp:lastPrinted>2022-08-12T08:08:43Z</cp:lastPrinted>
  <dcterms:created xsi:type="dcterms:W3CDTF">1996-12-17T01:32:42Z</dcterms:created>
  <dcterms:modified xsi:type="dcterms:W3CDTF">2022-08-12T08:08:53Z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