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试驾旅行社" sheetId="16" r:id="rId1"/>
  </sheets>
  <definedNames>
    <definedName name="_xlnm.Print_Area" localSheetId="0">试驾旅行社!$A$1:$H$72</definedName>
    <definedName name="_xlnm.Print_Titles" localSheetId="0">试驾旅行社!$1:$7</definedName>
  </definedNames>
  <calcPr calcId="125725"/>
</workbook>
</file>

<file path=xl/calcChain.xml><?xml version="1.0" encoding="utf-8"?>
<calcChain xmlns="http://schemas.openxmlformats.org/spreadsheetml/2006/main">
  <c r="G61" i="16"/>
  <c r="G62"/>
  <c r="G63"/>
  <c r="G40"/>
  <c r="G66"/>
  <c r="G65"/>
  <c r="G64"/>
  <c r="G60"/>
  <c r="G59"/>
  <c r="G52"/>
  <c r="G51"/>
  <c r="G50"/>
  <c r="G49"/>
  <c r="G48"/>
  <c r="G47"/>
  <c r="G46"/>
  <c r="G45"/>
  <c r="G44"/>
  <c r="G43"/>
  <c r="G42"/>
  <c r="G39"/>
  <c r="G38"/>
  <c r="G37"/>
  <c r="G36"/>
  <c r="G35"/>
  <c r="G34"/>
  <c r="G33"/>
  <c r="G30"/>
  <c r="G29"/>
  <c r="G28"/>
  <c r="G27"/>
  <c r="G25"/>
  <c r="G24"/>
  <c r="G23"/>
  <c r="G22"/>
  <c r="G21"/>
  <c r="G20"/>
  <c r="G19"/>
  <c r="G18"/>
  <c r="G17"/>
  <c r="G16"/>
  <c r="G15"/>
  <c r="G14"/>
  <c r="G13"/>
  <c r="G12"/>
  <c r="G11"/>
  <c r="G10"/>
  <c r="G67" l="1"/>
  <c r="G68" s="1"/>
  <c r="G69" s="1"/>
</calcChain>
</file>

<file path=xl/sharedStrings.xml><?xml version="1.0" encoding="utf-8"?>
<sst xmlns="http://schemas.openxmlformats.org/spreadsheetml/2006/main" count="133" uniqueCount="125">
  <si>
    <t xml:space="preserve">Event:                 </t>
  </si>
  <si>
    <t xml:space="preserve">别克GL6家族媒体试驾旅行社SOW  Buick 2019MY GL6 media test drive Travel Agency SOW </t>
  </si>
  <si>
    <t>康辉集团北京国际会议展览有限公司</t>
  </si>
  <si>
    <t xml:space="preserve">Date:                  </t>
  </si>
  <si>
    <t>2018年10月15日-10月20日</t>
  </si>
  <si>
    <t>2018年10月15日-20日</t>
  </si>
  <si>
    <t xml:space="preserve">VENUE:                  </t>
  </si>
  <si>
    <t>别克GL6家族媒体试驾活动</t>
  </si>
  <si>
    <t xml:space="preserve">Project No:               </t>
  </si>
  <si>
    <t xml:space="preserve">Number of person:       </t>
  </si>
  <si>
    <t>项目Item</t>
  </si>
  <si>
    <t>规格Detail</t>
  </si>
  <si>
    <t>单价</t>
  </si>
  <si>
    <t>次数times</t>
  </si>
  <si>
    <t>数量amount</t>
  </si>
  <si>
    <t>总价</t>
  </si>
  <si>
    <t>备注Remarks</t>
  </si>
  <si>
    <t>酒店相关：珠海长隆横琴湾酒店</t>
  </si>
  <si>
    <r>
      <rPr>
        <sz val="9"/>
        <rFont val="微软雅黑"/>
        <family val="2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
6、客房数量：确定好数量后允许再上下浮动10％ 
7、延时退房 </t>
    </r>
  </si>
  <si>
    <t>自付房费
一、客人签单部分由会务组负责人员负责确认是否划入总账
二、房型以酒店当时大床房数量决定</t>
  </si>
  <si>
    <t>10月14日-10月20日大床房（含服务费，宽带费用）
King-size bed room</t>
  </si>
  <si>
    <t>SGM工作人员（自付）；
上下浮动三间
SGM Employee Pay</t>
  </si>
  <si>
    <t>公付房费
Public housing charge</t>
  </si>
  <si>
    <t>上下浮动3间
up 3 room</t>
  </si>
  <si>
    <t>10月16日大床房（含服务费，宽带费用）King-size bed room</t>
  </si>
  <si>
    <t>10月17日大床房（含服务费，宽带费用）King-size bed room</t>
  </si>
  <si>
    <t>10月18日大床房（含服务费，宽带费用）King-size bed room</t>
  </si>
  <si>
    <t>10月19日大床房（含服务费，宽带费用）King-size bed room</t>
  </si>
  <si>
    <t>10月14日-10月15日标间（含服务费，宽带费用） 朗明、朗知、宣亚等工作人员住房Standard room</t>
  </si>
  <si>
    <t>10月18日-10月19日摄影师标间Standard room</t>
  </si>
  <si>
    <t>媒体用餐
Have meals</t>
  </si>
  <si>
    <t>晚餐dinner</t>
  </si>
  <si>
    <t>第一批媒体自助晚餐10月14日first  dinner</t>
  </si>
  <si>
    <t>第二批媒体自助晚餐10月15日Second dinner</t>
  </si>
  <si>
    <t>第三批媒体自助晚餐10月16日Third dinner</t>
  </si>
  <si>
    <t>第四批媒体自助晚餐10月17日Fourth dinner</t>
  </si>
  <si>
    <t>第五批媒体自助晚餐10月18日Fifth dinner</t>
  </si>
  <si>
    <t>第五批媒体自助晚餐10月19日Sixth dinner</t>
  </si>
  <si>
    <t>欢迎水果</t>
  </si>
  <si>
    <t>所有房间欢迎水果费用</t>
  </si>
  <si>
    <t>房间派送礼品</t>
  </si>
  <si>
    <t>房间派送礼品费用</t>
  </si>
  <si>
    <t>场地相关</t>
  </si>
  <si>
    <t>讲座场地租赁Conference Room</t>
  </si>
  <si>
    <t>讲座地点-酒店
会议室310 Room310</t>
  </si>
  <si>
    <t>10月13日晚入场搭建
10月14日下午彩排
10月15日-10月19日使用，19日撤场</t>
  </si>
  <si>
    <t>含有简单茶歇
咖啡/茶水等 with water of coffee</t>
  </si>
  <si>
    <t>储藏室Storeroom</t>
  </si>
  <si>
    <t>存放媒体礼品等物料&amp;工作间 storage room</t>
  </si>
  <si>
    <t>10月13日-10月19日全天</t>
  </si>
  <si>
    <t>签到搭建Sign in and build</t>
  </si>
  <si>
    <t>10月13日晚搭建</t>
  </si>
  <si>
    <t>酒店大堂允许背板搭建，酒店提供签到桌、桌布座椅 set up plot</t>
  </si>
  <si>
    <t>免费地上&amp;地下15个连续车位Parking lot</t>
  </si>
  <si>
    <t>15 vehicle</t>
  </si>
  <si>
    <t>10月13日-10月20日使用</t>
  </si>
  <si>
    <t>地下10个任意车位供工作人员or自驾媒体停车 parking place</t>
  </si>
  <si>
    <t>拍摄场地Shooting site</t>
  </si>
  <si>
    <t>海滨泳场灯塔广场</t>
  </si>
  <si>
    <t>10月15日-10月19日使用</t>
  </si>
  <si>
    <t xml:space="preserve">媒体试驾拍摄场地费用，固定费用30000元  </t>
  </si>
  <si>
    <t>大巴需求（根据媒体具体航班调整需求）</t>
  </si>
  <si>
    <t>10月14-18日接机（机场-酒店）shuttle bus</t>
  </si>
  <si>
    <t>33座大巴</t>
  </si>
  <si>
    <t>GL8</t>
  </si>
  <si>
    <t>考斯特</t>
  </si>
  <si>
    <t>10月16日-10月20日送（机场-酒店）shuttle bus</t>
  </si>
  <si>
    <t>工作车租赁</t>
  </si>
  <si>
    <t>专车</t>
  </si>
  <si>
    <t>专车费用</t>
  </si>
  <si>
    <t>接机helper</t>
  </si>
  <si>
    <t>具体接机help人数请旅行社根据项目需求估算，满足项目服务</t>
  </si>
  <si>
    <t>车辆相关</t>
  </si>
  <si>
    <t>车辆清洁加油vehicle prepare</t>
  </si>
  <si>
    <t>15台GL6</t>
  </si>
  <si>
    <t>10月14日-10月18日</t>
  </si>
  <si>
    <t>按每台车每天300元预留，共18000元
300/day/vehicle</t>
  </si>
  <si>
    <t>车辆管理人员vehicle prepare staff</t>
  </si>
  <si>
    <t>10月11日接收车辆</t>
  </si>
  <si>
    <t>13、14日 全天司机</t>
  </si>
  <si>
    <t>摄影师跟拍，第一天1人，第二天2人</t>
  </si>
  <si>
    <t>10月12日-10月18日</t>
  </si>
  <si>
    <t>陪车信封Escort envelope</t>
  </si>
  <si>
    <t>10月15日-19日过路过桥费&amp;午餐费用lunch and other</t>
  </si>
  <si>
    <t>前三天每天10台车，按每台车每天800元预留，共24000元 
800/day/vehicle
后两天每天15台车，按每台车每天800元预留，共24000元
800/day/vehicle</t>
  </si>
  <si>
    <t>车上
food&amp;other in car</t>
  </si>
  <si>
    <t>食品、饮品、物料：（具体内容有待更新）food
依云矿泉水（每台车6瓶）water
Blue Diamond蓝钻石盐焗扁桃仁（每台车一罐）
白色恋人（每台车1盒） biscuit
薄荷糖糖 1支 sweet
悠哈 UHA味觉软糖 40克装（每台车1袋）
苹果数据线 iphone date line</t>
  </si>
  <si>
    <t>擦车用毛巾+车掸Towels</t>
  </si>
  <si>
    <t>牛皮纸袋（小）Paper bag</t>
  </si>
  <si>
    <t>手机租赁 iPhone Lease</t>
  </si>
  <si>
    <t>临牌费用Temporary card</t>
  </si>
  <si>
    <t>15台试驾车 15 vehicle</t>
  </si>
  <si>
    <t>固定费用，需办15张临牌，共49500元
3300/ vehicle</t>
  </si>
  <si>
    <t>拍摄道具props</t>
  </si>
  <si>
    <t>空间展示物料；固定费用，共15000元
room display material</t>
  </si>
  <si>
    <t>媒体相关</t>
  </si>
  <si>
    <t>媒体交通补贴
Media Traffic Reimbursement</t>
  </si>
  <si>
    <t>朗知</t>
  </si>
  <si>
    <t>摄影师相关</t>
  </si>
  <si>
    <t>摄影师Photographer</t>
  </si>
  <si>
    <t>含活动用车联系统展示视频拍摄及常规活动素材拍摄，固定费用，共50000元
vehicle shooting and room display</t>
  </si>
  <si>
    <t>其他（请务必考虑如下明细的发票是否可以使用，是否需要增加税率）</t>
  </si>
  <si>
    <t>打印机租赁（能够彩印、单色打印即可）Printer</t>
  </si>
  <si>
    <t>朗明踩点费用Cost of stamping</t>
  </si>
  <si>
    <t>固定费用，共13000元</t>
  </si>
  <si>
    <t>设计费用</t>
  </si>
  <si>
    <t>KV设计素材费用</t>
  </si>
  <si>
    <t>快递费用</t>
  </si>
  <si>
    <t>物料快递费用</t>
  </si>
  <si>
    <t>旅行社工作人员费用</t>
  </si>
  <si>
    <t>住宿费</t>
  </si>
  <si>
    <t>机票费用</t>
  </si>
  <si>
    <t>餐费</t>
  </si>
  <si>
    <t>小计</t>
  </si>
  <si>
    <t>服务费（10%）</t>
  </si>
  <si>
    <t>总计（不含增值税6%）</t>
  </si>
  <si>
    <t>合同金额</t>
  </si>
  <si>
    <t>朗明</t>
    <phoneticPr fontId="35" type="noConversion"/>
  </si>
  <si>
    <t>根据物料清单购买，实际购买种类与SOW不一样，实际成本平均每辆车148元</t>
    <phoneticPr fontId="35" type="noConversion"/>
  </si>
  <si>
    <t>10月14日大床房（含服务费，宽带费用）King-size bed room</t>
    <phoneticPr fontId="35" type="noConversion"/>
  </si>
  <si>
    <t>10月15日大床房（含服务费，宽带费用）King-size bed room</t>
    <phoneticPr fontId="35" type="noConversion"/>
  </si>
  <si>
    <t>10月16-20日送机（酒店-机场）shuttle bus</t>
    <phoneticPr fontId="35" type="noConversion"/>
  </si>
  <si>
    <t>7天洗车加油</t>
    <phoneticPr fontId="35" type="noConversion"/>
  </si>
  <si>
    <r>
      <t xml:space="preserve">iPhone 8、iPhone 8Plus 或iPhoneX；使用8天
</t>
    </r>
    <r>
      <rPr>
        <sz val="9"/>
        <color rgb="FFFF0000"/>
        <rFont val="微软雅黑"/>
        <family val="2"/>
        <charset val="134"/>
      </rPr>
      <t>15台手机使用8天包含办理手机卡费用（由于延长使用时间办理2次费用）及预存话费费用</t>
    </r>
    <phoneticPr fontId="35" type="noConversion"/>
  </si>
  <si>
    <r>
      <t>P</t>
    </r>
    <r>
      <rPr>
        <sz val="9"/>
        <rFont val="微软雅黑"/>
        <family val="2"/>
        <charset val="134"/>
      </rPr>
      <t>PT制作费用</t>
    </r>
    <phoneticPr fontId="35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</si>
</sst>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 \¥* #,##0.00_ ;_ \¥* \-#,##0.00_ ;_ \¥* &quot;-&quot;??_ ;_ @_ "/>
    <numFmt numFmtId="179" formatCode="#,##0_);[Red]\(#,##0\)"/>
    <numFmt numFmtId="180" formatCode="0.00_);[Red]\(0.00\)"/>
    <numFmt numFmtId="181" formatCode="_-* #,##0.00\ [$€-1]_-;\-* #,##0.00\ [$€-1]_-;_-* &quot;-&quot;??\ [$€-1]_-"/>
    <numFmt numFmtId="182" formatCode="#,##0_ "/>
  </numFmts>
  <fonts count="38"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0"/>
      <color indexed="36"/>
      <name val="Arial"/>
      <family val="2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Verdana"/>
      <family val="2"/>
    </font>
    <font>
      <sz val="10"/>
      <name val="Genev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6">
    <xf numFmtId="181" fontId="0" fillId="0" borderId="0">
      <alignment vertical="center"/>
    </xf>
    <xf numFmtId="181" fontId="9" fillId="8" borderId="0" applyNumberFormat="0" applyBorder="0" applyProtection="0">
      <alignment vertical="center"/>
    </xf>
    <xf numFmtId="181" fontId="5" fillId="2" borderId="16" applyNumberFormat="0" applyAlignment="0" applyProtection="0">
      <alignment vertical="center"/>
    </xf>
    <xf numFmtId="181" fontId="9" fillId="12" borderId="0" applyNumberFormat="0" applyBorder="0" applyProtection="0">
      <alignment vertical="center"/>
    </xf>
    <xf numFmtId="181" fontId="11" fillId="0" borderId="0"/>
    <xf numFmtId="181" fontId="13" fillId="0" borderId="0" applyNumberFormat="0" applyBorder="0" applyAlignment="0" applyProtection="0">
      <alignment vertical="center"/>
    </xf>
    <xf numFmtId="181" fontId="11" fillId="0" borderId="0"/>
    <xf numFmtId="181" fontId="14" fillId="10" borderId="16" applyNumberFormat="0" applyProtection="0">
      <alignment vertical="center"/>
    </xf>
    <xf numFmtId="181" fontId="15" fillId="0" borderId="19" applyNumberFormat="0" applyProtection="0">
      <alignment vertical="center"/>
    </xf>
    <xf numFmtId="181" fontId="9" fillId="14" borderId="0" applyNumberFormat="0" applyBorder="0" applyProtection="0">
      <alignment vertical="center"/>
    </xf>
    <xf numFmtId="181" fontId="10" fillId="2" borderId="18" applyNumberFormat="0" applyAlignment="0" applyProtection="0">
      <alignment vertical="center"/>
    </xf>
    <xf numFmtId="181" fontId="9" fillId="15" borderId="0" applyNumberFormat="0" applyBorder="0" applyProtection="0">
      <alignment vertical="center"/>
    </xf>
    <xf numFmtId="181" fontId="8" fillId="0" borderId="0" applyNumberFormat="0" applyBorder="0" applyAlignment="0" applyProtection="0">
      <alignment vertical="center"/>
    </xf>
    <xf numFmtId="181" fontId="9" fillId="13" borderId="0" applyNumberFormat="0" applyBorder="0" applyProtection="0">
      <alignment vertical="center"/>
    </xf>
    <xf numFmtId="181" fontId="9" fillId="10" borderId="0" applyNumberFormat="0" applyBorder="0" applyProtection="0">
      <alignment vertical="center"/>
    </xf>
    <xf numFmtId="181" fontId="12" fillId="11" borderId="0" applyNumberFormat="0" applyBorder="0" applyAlignment="0" applyProtection="0">
      <alignment vertical="center"/>
    </xf>
    <xf numFmtId="181" fontId="9" fillId="9" borderId="0" applyNumberFormat="0" applyBorder="0" applyProtection="0">
      <alignment vertical="center"/>
    </xf>
    <xf numFmtId="181" fontId="13" fillId="0" borderId="0"/>
    <xf numFmtId="181" fontId="9" fillId="16" borderId="0" applyNumberFormat="0" applyBorder="0" applyProtection="0">
      <alignment vertical="center"/>
    </xf>
    <xf numFmtId="181" fontId="9" fillId="17" borderId="0" applyNumberFormat="0" applyBorder="0" applyProtection="0">
      <alignment vertical="center"/>
    </xf>
    <xf numFmtId="181" fontId="9" fillId="18" borderId="0" applyNumberFormat="0" applyBorder="0" applyProtection="0">
      <alignment vertical="center"/>
    </xf>
    <xf numFmtId="181" fontId="9" fillId="8" borderId="0" applyNumberFormat="0" applyBorder="0" applyProtection="0">
      <alignment vertical="center"/>
    </xf>
    <xf numFmtId="181" fontId="6" fillId="0" borderId="0" applyNumberFormat="0" applyFill="0" applyBorder="0" applyAlignment="0" applyProtection="0">
      <alignment vertical="center"/>
    </xf>
    <xf numFmtId="181" fontId="9" fillId="17" borderId="0" applyNumberFormat="0" applyBorder="0" applyProtection="0">
      <alignment vertical="center"/>
    </xf>
    <xf numFmtId="181" fontId="16" fillId="19" borderId="0" applyNumberFormat="0" applyBorder="0" applyProtection="0">
      <alignment vertical="center"/>
    </xf>
    <xf numFmtId="181" fontId="11" fillId="0" borderId="0"/>
    <xf numFmtId="181" fontId="16" fillId="18" borderId="0" applyNumberFormat="0" applyBorder="0" applyProtection="0">
      <alignment vertical="center"/>
    </xf>
    <xf numFmtId="181" fontId="16" fillId="9" borderId="0" applyNumberFormat="0" applyBorder="0" applyProtection="0">
      <alignment vertical="center"/>
    </xf>
    <xf numFmtId="181" fontId="16" fillId="20" borderId="0" applyNumberFormat="0" applyBorder="0" applyProtection="0">
      <alignment vertical="center"/>
    </xf>
    <xf numFmtId="181" fontId="16" fillId="21" borderId="0" applyNumberFormat="0" applyBorder="0" applyProtection="0">
      <alignment vertical="center"/>
    </xf>
    <xf numFmtId="181" fontId="16" fillId="22" borderId="0" applyNumberFormat="0" applyBorder="0" applyProtection="0">
      <alignment vertical="center"/>
    </xf>
    <xf numFmtId="181" fontId="16" fillId="23" borderId="0" applyNumberFormat="0" applyBorder="0" applyProtection="0">
      <alignment vertical="center"/>
    </xf>
    <xf numFmtId="181" fontId="16" fillId="6" borderId="0" applyNumberFormat="0" applyBorder="0" applyProtection="0">
      <alignment vertical="center"/>
    </xf>
    <xf numFmtId="181" fontId="16" fillId="24" borderId="0" applyNumberFormat="0" applyBorder="0" applyProtection="0">
      <alignment vertical="center"/>
    </xf>
    <xf numFmtId="181" fontId="16" fillId="20" borderId="0" applyNumberFormat="0" applyBorder="0" applyProtection="0">
      <alignment vertical="center"/>
    </xf>
    <xf numFmtId="181" fontId="16" fillId="21" borderId="0" applyNumberFormat="0" applyBorder="0" applyProtection="0">
      <alignment vertical="center"/>
    </xf>
    <xf numFmtId="181" fontId="16" fillId="25" borderId="0" applyNumberFormat="0" applyBorder="0" applyProtection="0">
      <alignment vertical="center"/>
    </xf>
    <xf numFmtId="181" fontId="17" fillId="14" borderId="0" applyNumberFormat="0" applyBorder="0" applyProtection="0">
      <alignment vertical="center"/>
    </xf>
    <xf numFmtId="181" fontId="18" fillId="0" borderId="0" applyNumberFormat="0" applyFill="0" applyBorder="0" applyAlignment="0" applyProtection="0">
      <alignment vertical="top"/>
      <protection locked="0"/>
    </xf>
    <xf numFmtId="181" fontId="5" fillId="5" borderId="16" applyNumberFormat="0" applyProtection="0">
      <alignment vertical="center"/>
    </xf>
    <xf numFmtId="181" fontId="7" fillId="7" borderId="17" applyNumberFormat="0" applyProtection="0">
      <alignment vertical="center"/>
    </xf>
    <xf numFmtId="181" fontId="19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9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9" fillId="0" borderId="0" applyNumberFormat="0" applyBorder="0" applyProtection="0">
      <alignment vertical="center"/>
    </xf>
    <xf numFmtId="181" fontId="20" fillId="15" borderId="0" applyNumberFormat="0" applyBorder="0" applyProtection="0">
      <alignment vertical="center"/>
    </xf>
    <xf numFmtId="181" fontId="21" fillId="0" borderId="20" applyNumberFormat="0" applyProtection="0">
      <alignment vertical="center"/>
    </xf>
    <xf numFmtId="181" fontId="22" fillId="0" borderId="21" applyNumberFormat="0" applyProtection="0">
      <alignment vertical="center"/>
    </xf>
    <xf numFmtId="181" fontId="15" fillId="0" borderId="0" applyNumberFormat="0" applyBorder="0" applyProtection="0">
      <alignment vertical="center"/>
    </xf>
    <xf numFmtId="181" fontId="7" fillId="7" borderId="17" applyNumberFormat="0" applyAlignment="0" applyProtection="0">
      <alignment vertical="center"/>
    </xf>
    <xf numFmtId="181" fontId="23" fillId="0" borderId="22" applyNumberFormat="0" applyProtection="0">
      <alignment vertical="center"/>
    </xf>
    <xf numFmtId="181" fontId="12" fillId="11" borderId="0" applyNumberFormat="0" applyBorder="0" applyProtection="0">
      <alignment vertical="center"/>
    </xf>
    <xf numFmtId="181" fontId="24" fillId="0" borderId="0"/>
    <xf numFmtId="181" fontId="11" fillId="0" borderId="0">
      <alignment vertical="center"/>
    </xf>
    <xf numFmtId="181" fontId="11" fillId="26" borderId="23" applyNumberFormat="0" applyProtection="0">
      <alignment vertical="center"/>
    </xf>
    <xf numFmtId="181" fontId="10" fillId="5" borderId="18" applyNumberFormat="0" applyProtection="0">
      <alignment vertical="center"/>
    </xf>
    <xf numFmtId="181" fontId="13" fillId="0" borderId="0"/>
    <xf numFmtId="181" fontId="13" fillId="0" borderId="0"/>
    <xf numFmtId="181" fontId="13" fillId="0" borderId="0"/>
    <xf numFmtId="181" fontId="25" fillId="0" borderId="0"/>
    <xf numFmtId="181" fontId="11" fillId="0" borderId="0">
      <alignment vertical="center"/>
    </xf>
    <xf numFmtId="181" fontId="26" fillId="0" borderId="0" applyNumberFormat="0" applyBorder="0" applyProtection="0">
      <alignment vertical="center"/>
    </xf>
    <xf numFmtId="181" fontId="27" fillId="0" borderId="24" applyNumberFormat="0" applyProtection="0">
      <alignment vertical="center"/>
    </xf>
    <xf numFmtId="181" fontId="6" fillId="0" borderId="0" applyNumberFormat="0" applyBorder="0" applyProtection="0">
      <alignment vertical="center"/>
    </xf>
    <xf numFmtId="181" fontId="28" fillId="0" borderId="25" applyNumberFormat="0" applyFill="0" applyAlignment="0" applyProtection="0">
      <alignment vertical="center"/>
    </xf>
    <xf numFmtId="181" fontId="29" fillId="0" borderId="21" applyNumberFormat="0" applyFill="0" applyAlignment="0" applyProtection="0">
      <alignment vertical="center"/>
    </xf>
    <xf numFmtId="181" fontId="30" fillId="0" borderId="26" applyNumberFormat="0" applyFill="0" applyAlignment="0" applyProtection="0">
      <alignment vertical="center"/>
    </xf>
    <xf numFmtId="181" fontId="30" fillId="0" borderId="0" applyNumberFormat="0" applyFill="0" applyBorder="0" applyAlignment="0" applyProtection="0">
      <alignment vertical="center"/>
    </xf>
    <xf numFmtId="181" fontId="31" fillId="0" borderId="0" applyNumberFormat="0" applyFill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1" fillId="0" borderId="0">
      <alignment vertical="center"/>
    </xf>
    <xf numFmtId="181" fontId="24" fillId="0" borderId="0"/>
    <xf numFmtId="0" fontId="1" fillId="0" borderId="0">
      <alignment vertical="center"/>
    </xf>
    <xf numFmtId="181" fontId="20" fillId="15" borderId="0" applyNumberFormat="0" applyBorder="0" applyAlignment="0" applyProtection="0">
      <alignment vertical="center"/>
    </xf>
    <xf numFmtId="181" fontId="27" fillId="0" borderId="27" applyNumberFormat="0" applyFill="0" applyAlignment="0" applyProtection="0">
      <alignment vertical="center"/>
    </xf>
    <xf numFmtId="176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23" fillId="0" borderId="22" applyNumberFormat="0" applyFill="0" applyAlignment="0" applyProtection="0">
      <alignment vertical="center"/>
    </xf>
    <xf numFmtId="181" fontId="14" fillId="10" borderId="16" applyNumberFormat="0" applyAlignment="0" applyProtection="0">
      <alignment vertical="center"/>
    </xf>
    <xf numFmtId="181" fontId="8" fillId="0" borderId="0" applyNumberFormat="0" applyBorder="0" applyAlignment="0" applyProtection="0">
      <alignment vertical="center"/>
    </xf>
    <xf numFmtId="181" fontId="8" fillId="0" borderId="0"/>
    <xf numFmtId="181" fontId="13" fillId="0" borderId="0" applyNumberFormat="0" applyBorder="0" applyAlignment="0" applyProtection="0">
      <alignment vertical="center"/>
    </xf>
    <xf numFmtId="181" fontId="11" fillId="26" borderId="23" applyNumberFormat="0" applyFont="0" applyAlignment="0" applyProtection="0">
      <alignment vertical="center"/>
    </xf>
  </cellStyleXfs>
  <cellXfs count="115">
    <xf numFmtId="181" fontId="0" fillId="0" borderId="0" xfId="0">
      <alignment vertical="center"/>
    </xf>
    <xf numFmtId="181" fontId="2" fillId="2" borderId="0" xfId="63" applyFont="1" applyFill="1" applyAlignment="1">
      <alignment horizontal="center" vertical="center"/>
    </xf>
    <xf numFmtId="181" fontId="2" fillId="3" borderId="0" xfId="63" applyFont="1" applyFill="1" applyAlignment="1">
      <alignment horizontal="center" vertical="center"/>
    </xf>
    <xf numFmtId="181" fontId="2" fillId="0" borderId="0" xfId="63" applyFont="1" applyFill="1" applyAlignment="1">
      <alignment horizontal="center" vertical="center"/>
    </xf>
    <xf numFmtId="181" fontId="2" fillId="2" borderId="0" xfId="63" applyFont="1" applyFill="1" applyAlignment="1">
      <alignment vertical="center"/>
    </xf>
    <xf numFmtId="181" fontId="2" fillId="2" borderId="0" xfId="63" applyFont="1" applyFill="1" applyAlignment="1">
      <alignment horizontal="left" vertical="center"/>
    </xf>
    <xf numFmtId="180" fontId="2" fillId="2" borderId="0" xfId="63" applyNumberFormat="1" applyFont="1" applyFill="1" applyAlignment="1">
      <alignment horizontal="center" vertical="center"/>
    </xf>
    <xf numFmtId="179" fontId="2" fillId="2" borderId="0" xfId="63" applyNumberFormat="1" applyFont="1" applyFill="1" applyAlignment="1">
      <alignment horizontal="center" vertical="center"/>
    </xf>
    <xf numFmtId="181" fontId="2" fillId="2" borderId="0" xfId="63" applyFont="1" applyFill="1" applyAlignment="1">
      <alignment vertical="center" wrapText="1"/>
    </xf>
    <xf numFmtId="181" fontId="2" fillId="2" borderId="0" xfId="63" applyFont="1" applyFill="1">
      <alignment vertical="center"/>
    </xf>
    <xf numFmtId="180" fontId="2" fillId="3" borderId="0" xfId="63" applyNumberFormat="1" applyFont="1" applyFill="1" applyAlignment="1">
      <alignment horizontal="center" vertical="center"/>
    </xf>
    <xf numFmtId="182" fontId="2" fillId="0" borderId="1" xfId="63" applyNumberFormat="1" applyFont="1" applyFill="1" applyBorder="1" applyAlignment="1">
      <alignment horizontal="center" vertical="center"/>
    </xf>
    <xf numFmtId="180" fontId="2" fillId="0" borderId="5" xfId="63" applyNumberFormat="1" applyFont="1" applyFill="1" applyBorder="1" applyAlignment="1">
      <alignment horizontal="center" vertical="center"/>
    </xf>
    <xf numFmtId="180" fontId="2" fillId="4" borderId="1" xfId="63" applyNumberFormat="1" applyFont="1" applyFill="1" applyBorder="1" applyAlignment="1">
      <alignment horizontal="center" vertical="center" wrapText="1"/>
    </xf>
    <xf numFmtId="180" fontId="2" fillId="4" borderId="5" xfId="63" applyNumberFormat="1" applyFont="1" applyFill="1" applyBorder="1" applyAlignment="1">
      <alignment horizontal="center" vertical="center"/>
    </xf>
    <xf numFmtId="179" fontId="2" fillId="4" borderId="1" xfId="63" applyNumberFormat="1" applyFont="1" applyFill="1" applyBorder="1" applyAlignment="1">
      <alignment horizontal="center" vertical="center"/>
    </xf>
    <xf numFmtId="181" fontId="2" fillId="4" borderId="1" xfId="63" applyFont="1" applyFill="1" applyBorder="1" applyAlignment="1">
      <alignment horizontal="center" vertical="center" wrapText="1"/>
    </xf>
    <xf numFmtId="58" fontId="2" fillId="4" borderId="1" xfId="63" applyNumberFormat="1" applyFont="1" applyFill="1" applyBorder="1" applyAlignment="1">
      <alignment horizontal="left" vertical="center" wrapText="1"/>
    </xf>
    <xf numFmtId="181" fontId="2" fillId="0" borderId="1" xfId="63" applyFont="1" applyFill="1" applyBorder="1" applyAlignment="1">
      <alignment horizontal="left" vertical="center" wrapText="1"/>
    </xf>
    <xf numFmtId="181" fontId="2" fillId="0" borderId="1" xfId="63" applyFont="1" applyFill="1" applyBorder="1" applyAlignment="1">
      <alignment horizontal="center" vertical="center" wrapText="1"/>
    </xf>
    <xf numFmtId="58" fontId="2" fillId="0" borderId="1" xfId="63" applyNumberFormat="1" applyFont="1" applyFill="1" applyBorder="1" applyAlignment="1">
      <alignment horizontal="left" vertical="center" wrapText="1"/>
    </xf>
    <xf numFmtId="180" fontId="2" fillId="0" borderId="1" xfId="63" applyNumberFormat="1" applyFont="1" applyFill="1" applyBorder="1" applyAlignment="1">
      <alignment horizontal="center" vertical="center" wrapText="1"/>
    </xf>
    <xf numFmtId="179" fontId="2" fillId="0" borderId="1" xfId="63" applyNumberFormat="1" applyFont="1" applyFill="1" applyBorder="1" applyAlignment="1">
      <alignment horizontal="center" vertical="center"/>
    </xf>
    <xf numFmtId="179" fontId="2" fillId="0" borderId="1" xfId="63" applyNumberFormat="1" applyFont="1" applyFill="1" applyBorder="1" applyAlignment="1">
      <alignment horizontal="center" vertical="center" wrapText="1"/>
    </xf>
    <xf numFmtId="181" fontId="2" fillId="0" borderId="1" xfId="73" applyFont="1" applyFill="1" applyBorder="1" applyAlignment="1">
      <alignment vertical="center" wrapText="1"/>
    </xf>
    <xf numFmtId="181" fontId="2" fillId="0" borderId="5" xfId="73" applyFont="1" applyFill="1" applyBorder="1" applyAlignment="1">
      <alignment horizontal="left" vertical="center" wrapText="1"/>
    </xf>
    <xf numFmtId="180" fontId="2" fillId="0" borderId="1" xfId="63" applyNumberFormat="1" applyFont="1" applyFill="1" applyBorder="1" applyAlignment="1">
      <alignment horizontal="center" vertical="center"/>
    </xf>
    <xf numFmtId="181" fontId="2" fillId="0" borderId="0" xfId="63" applyFont="1" applyFill="1" applyAlignment="1">
      <alignment horizontal="left" vertical="center"/>
    </xf>
    <xf numFmtId="181" fontId="2" fillId="3" borderId="0" xfId="63" applyFont="1" applyFill="1" applyAlignment="1">
      <alignment horizontal="left" vertical="center"/>
    </xf>
    <xf numFmtId="181" fontId="2" fillId="0" borderId="5" xfId="63" applyFont="1" applyFill="1" applyBorder="1" applyAlignment="1">
      <alignment vertical="center" wrapText="1"/>
    </xf>
    <xf numFmtId="181" fontId="2" fillId="0" borderId="5" xfId="63" applyFont="1" applyFill="1" applyBorder="1" applyAlignment="1">
      <alignment horizontal="center" vertical="center" wrapText="1"/>
    </xf>
    <xf numFmtId="181" fontId="2" fillId="0" borderId="2" xfId="63" applyFont="1" applyFill="1" applyBorder="1" applyAlignment="1">
      <alignment horizontal="left" vertical="center" wrapText="1"/>
    </xf>
    <xf numFmtId="181" fontId="2" fillId="0" borderId="4" xfId="63" applyFont="1" applyFill="1" applyBorder="1" applyAlignment="1">
      <alignment horizontal="left" vertical="center" wrapText="1"/>
    </xf>
    <xf numFmtId="181" fontId="2" fillId="4" borderId="1" xfId="63" applyFont="1" applyFill="1" applyBorder="1" applyAlignment="1">
      <alignment horizontal="left" vertical="center" wrapText="1"/>
    </xf>
    <xf numFmtId="181" fontId="2" fillId="0" borderId="0" xfId="63" applyFont="1" applyFill="1" applyAlignment="1">
      <alignment vertical="center"/>
    </xf>
    <xf numFmtId="179" fontId="2" fillId="0" borderId="0" xfId="63" applyNumberFormat="1" applyFont="1" applyFill="1" applyAlignment="1">
      <alignment horizontal="center" vertical="center"/>
    </xf>
    <xf numFmtId="180" fontId="2" fillId="0" borderId="0" xfId="63" applyNumberFormat="1" applyFont="1" applyFill="1" applyAlignment="1">
      <alignment horizontal="center" vertical="center"/>
    </xf>
    <xf numFmtId="181" fontId="2" fillId="0" borderId="0" xfId="63" applyFont="1" applyFill="1" applyAlignment="1">
      <alignment vertical="center" wrapText="1"/>
    </xf>
    <xf numFmtId="57" fontId="2" fillId="0" borderId="0" xfId="63" applyNumberFormat="1" applyFont="1" applyFill="1" applyAlignment="1">
      <alignment horizontal="left" vertical="center"/>
    </xf>
    <xf numFmtId="181" fontId="3" fillId="0" borderId="0" xfId="63" applyFont="1" applyFill="1" applyAlignment="1">
      <alignment horizontal="center" vertical="center"/>
    </xf>
    <xf numFmtId="180" fontId="3" fillId="0" borderId="0" xfId="63" applyNumberFormat="1" applyFont="1" applyFill="1" applyAlignment="1">
      <alignment horizontal="center" vertical="center"/>
    </xf>
    <xf numFmtId="181" fontId="4" fillId="0" borderId="1" xfId="63" applyFont="1" applyFill="1" applyBorder="1" applyAlignment="1">
      <alignment horizontal="center" vertical="center" wrapText="1"/>
    </xf>
    <xf numFmtId="180" fontId="4" fillId="0" borderId="1" xfId="63" applyNumberFormat="1" applyFont="1" applyFill="1" applyBorder="1" applyAlignment="1">
      <alignment horizontal="center" vertical="center" wrapText="1"/>
    </xf>
    <xf numFmtId="179" fontId="4" fillId="0" borderId="1" xfId="63" applyNumberFormat="1" applyFont="1" applyFill="1" applyBorder="1" applyAlignment="1">
      <alignment horizontal="center" vertical="center"/>
    </xf>
    <xf numFmtId="180" fontId="4" fillId="0" borderId="1" xfId="63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58" fontId="2" fillId="0" borderId="1" xfId="63" applyNumberFormat="1" applyFont="1" applyFill="1" applyBorder="1" applyAlignment="1">
      <alignment horizontal="center" vertical="center" wrapText="1"/>
    </xf>
    <xf numFmtId="181" fontId="2" fillId="0" borderId="1" xfId="63" applyFont="1" applyFill="1" applyBorder="1" applyAlignment="1">
      <alignment vertical="center" wrapText="1"/>
    </xf>
    <xf numFmtId="181" fontId="2" fillId="0" borderId="1" xfId="73" applyFont="1" applyFill="1" applyBorder="1" applyAlignment="1">
      <alignment horizontal="center" vertical="center" wrapText="1"/>
    </xf>
    <xf numFmtId="181" fontId="2" fillId="0" borderId="1" xfId="0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180" fontId="2" fillId="0" borderId="1" xfId="63" applyNumberFormat="1" applyFont="1" applyFill="1" applyBorder="1" applyAlignment="1" applyProtection="1">
      <alignment horizontal="left" vertical="center" wrapText="1"/>
    </xf>
    <xf numFmtId="180" fontId="2" fillId="0" borderId="1" xfId="63" applyNumberFormat="1" applyFont="1" applyFill="1" applyBorder="1" applyAlignment="1" applyProtection="1">
      <alignment horizontal="center" vertical="center" wrapText="1"/>
    </xf>
    <xf numFmtId="181" fontId="2" fillId="0" borderId="1" xfId="63" applyFont="1" applyFill="1" applyBorder="1" applyAlignment="1" applyProtection="1">
      <alignment horizontal="left" vertical="center" wrapText="1"/>
    </xf>
    <xf numFmtId="181" fontId="2" fillId="0" borderId="1" xfId="0" applyFont="1" applyFill="1" applyBorder="1" applyAlignment="1" applyProtection="1">
      <alignment horizontal="center" vertical="center" wrapText="1"/>
    </xf>
    <xf numFmtId="181" fontId="2" fillId="0" borderId="1" xfId="0" applyFont="1" applyFill="1" applyBorder="1" applyAlignment="1">
      <alignment vertical="center" wrapText="1"/>
    </xf>
    <xf numFmtId="181" fontId="34" fillId="0" borderId="1" xfId="63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1" fontId="2" fillId="0" borderId="5" xfId="63" applyFont="1" applyFill="1" applyBorder="1" applyAlignment="1">
      <alignment horizontal="center" vertical="center" wrapText="1"/>
    </xf>
    <xf numFmtId="181" fontId="2" fillId="0" borderId="1" xfId="63" applyFont="1" applyFill="1" applyBorder="1" applyAlignment="1">
      <alignment horizontal="left" vertical="center" wrapText="1"/>
    </xf>
    <xf numFmtId="181" fontId="36" fillId="0" borderId="1" xfId="63" applyFont="1" applyFill="1" applyBorder="1" applyAlignment="1">
      <alignment horizontal="left" vertical="center" wrapText="1"/>
    </xf>
    <xf numFmtId="181" fontId="2" fillId="0" borderId="1" xfId="63" applyFont="1" applyFill="1" applyBorder="1" applyAlignment="1">
      <alignment horizontal="left" vertical="center" wrapText="1"/>
    </xf>
    <xf numFmtId="181" fontId="34" fillId="0" borderId="1" xfId="63" applyFont="1" applyFill="1" applyBorder="1" applyAlignment="1">
      <alignment horizontal="left" vertical="center" wrapText="1"/>
    </xf>
    <xf numFmtId="181" fontId="37" fillId="0" borderId="1" xfId="63" applyFont="1" applyFill="1" applyBorder="1" applyAlignment="1">
      <alignment horizontal="left" vertical="center" wrapText="1"/>
    </xf>
    <xf numFmtId="181" fontId="4" fillId="27" borderId="1" xfId="63" applyFont="1" applyFill="1" applyBorder="1" applyAlignment="1">
      <alignment vertical="center" wrapText="1"/>
    </xf>
    <xf numFmtId="181" fontId="4" fillId="27" borderId="1" xfId="63" applyFont="1" applyFill="1" applyBorder="1" applyAlignment="1">
      <alignment horizontal="left" vertical="center" wrapText="1"/>
    </xf>
    <xf numFmtId="181" fontId="4" fillId="27" borderId="1" xfId="63" applyFont="1" applyFill="1" applyBorder="1" applyAlignment="1">
      <alignment horizontal="center" vertical="center" wrapText="1"/>
    </xf>
    <xf numFmtId="180" fontId="4" fillId="27" borderId="1" xfId="63" applyNumberFormat="1" applyFont="1" applyFill="1" applyBorder="1" applyAlignment="1">
      <alignment horizontal="center" vertical="center" wrapText="1"/>
    </xf>
    <xf numFmtId="179" fontId="4" fillId="27" borderId="1" xfId="63" applyNumberFormat="1" applyFont="1" applyFill="1" applyBorder="1" applyAlignment="1">
      <alignment horizontal="left" vertical="center" wrapText="1"/>
    </xf>
    <xf numFmtId="180" fontId="4" fillId="27" borderId="1" xfId="63" applyNumberFormat="1" applyFont="1" applyFill="1" applyBorder="1" applyAlignment="1">
      <alignment horizontal="left" vertical="center" wrapText="1"/>
    </xf>
    <xf numFmtId="181" fontId="2" fillId="27" borderId="1" xfId="63" applyFont="1" applyFill="1" applyBorder="1" applyAlignment="1">
      <alignment horizontal="center" vertical="center" wrapText="1"/>
    </xf>
    <xf numFmtId="181" fontId="4" fillId="27" borderId="2" xfId="63" applyFont="1" applyFill="1" applyBorder="1" applyAlignment="1">
      <alignment vertical="center" wrapText="1"/>
    </xf>
    <xf numFmtId="181" fontId="4" fillId="27" borderId="3" xfId="63" applyFont="1" applyFill="1" applyBorder="1" applyAlignment="1">
      <alignment vertical="center" wrapText="1"/>
    </xf>
    <xf numFmtId="180" fontId="4" fillId="27" borderId="3" xfId="63" applyNumberFormat="1" applyFont="1" applyFill="1" applyBorder="1" applyAlignment="1">
      <alignment horizontal="center" vertical="center" wrapText="1"/>
    </xf>
    <xf numFmtId="180" fontId="4" fillId="27" borderId="3" xfId="63" applyNumberFormat="1" applyFont="1" applyFill="1" applyBorder="1" applyAlignment="1">
      <alignment vertical="center" wrapText="1"/>
    </xf>
    <xf numFmtId="181" fontId="4" fillId="27" borderId="4" xfId="63" applyFont="1" applyFill="1" applyBorder="1" applyAlignment="1">
      <alignment vertical="center" wrapText="1"/>
    </xf>
    <xf numFmtId="180" fontId="4" fillId="28" borderId="1" xfId="63" applyNumberFormat="1" applyFont="1" applyFill="1" applyBorder="1" applyAlignment="1">
      <alignment horizontal="center" vertical="center"/>
    </xf>
    <xf numFmtId="181" fontId="2" fillId="0" borderId="4" xfId="63" applyFont="1" applyFill="1" applyBorder="1" applyAlignment="1">
      <alignment horizontal="left" vertical="center" wrapText="1"/>
    </xf>
    <xf numFmtId="181" fontId="2" fillId="0" borderId="1" xfId="63" applyFont="1" applyFill="1" applyBorder="1" applyAlignment="1">
      <alignment horizontal="left" vertical="center" wrapText="1"/>
    </xf>
    <xf numFmtId="181" fontId="2" fillId="0" borderId="5" xfId="63" applyFont="1" applyFill="1" applyBorder="1" applyAlignment="1">
      <alignment horizontal="center" vertical="center" wrapText="1"/>
    </xf>
    <xf numFmtId="181" fontId="2" fillId="0" borderId="6" xfId="63" applyFont="1" applyFill="1" applyBorder="1" applyAlignment="1">
      <alignment horizontal="center" vertical="center" wrapText="1"/>
    </xf>
    <xf numFmtId="181" fontId="2" fillId="0" borderId="7" xfId="63" applyFont="1" applyFill="1" applyBorder="1" applyAlignment="1">
      <alignment horizontal="center" vertical="center" wrapText="1"/>
    </xf>
    <xf numFmtId="58" fontId="2" fillId="0" borderId="5" xfId="63" applyNumberFormat="1" applyFont="1" applyFill="1" applyBorder="1" applyAlignment="1">
      <alignment horizontal="center" vertical="center" wrapText="1"/>
    </xf>
    <xf numFmtId="58" fontId="2" fillId="0" borderId="6" xfId="63" applyNumberFormat="1" applyFont="1" applyFill="1" applyBorder="1" applyAlignment="1">
      <alignment horizontal="center" vertical="center" wrapText="1"/>
    </xf>
    <xf numFmtId="58" fontId="2" fillId="0" borderId="7" xfId="63" applyNumberFormat="1" applyFont="1" applyFill="1" applyBorder="1" applyAlignment="1">
      <alignment horizontal="center" vertical="center" wrapText="1"/>
    </xf>
    <xf numFmtId="181" fontId="2" fillId="0" borderId="8" xfId="63" applyFont="1" applyFill="1" applyBorder="1" applyAlignment="1" applyProtection="1">
      <alignment horizontal="center" vertical="center" wrapText="1"/>
    </xf>
    <xf numFmtId="181" fontId="2" fillId="0" borderId="9" xfId="63" applyFont="1" applyFill="1" applyBorder="1" applyAlignment="1" applyProtection="1">
      <alignment horizontal="center" vertical="center" wrapText="1"/>
    </xf>
    <xf numFmtId="181" fontId="2" fillId="0" borderId="0" xfId="63" applyFont="1" applyFill="1" applyBorder="1" applyAlignment="1" applyProtection="1">
      <alignment horizontal="center" vertical="center" wrapText="1"/>
    </xf>
    <xf numFmtId="181" fontId="2" fillId="0" borderId="10" xfId="63" applyFont="1" applyFill="1" applyBorder="1" applyAlignment="1" applyProtection="1">
      <alignment horizontal="center" vertical="center" wrapText="1"/>
    </xf>
    <xf numFmtId="181" fontId="2" fillId="0" borderId="11" xfId="63" applyFont="1" applyFill="1" applyBorder="1" applyAlignment="1" applyProtection="1">
      <alignment horizontal="center" vertical="center" wrapText="1"/>
    </xf>
    <xf numFmtId="181" fontId="2" fillId="0" borderId="12" xfId="63" applyFont="1" applyFill="1" applyBorder="1" applyAlignment="1" applyProtection="1">
      <alignment horizontal="center" vertical="center" wrapText="1"/>
    </xf>
    <xf numFmtId="181" fontId="2" fillId="0" borderId="13" xfId="63" applyFont="1" applyFill="1" applyBorder="1" applyAlignment="1">
      <alignment horizontal="left" vertical="center" wrapText="1"/>
    </xf>
    <xf numFmtId="181" fontId="2" fillId="0" borderId="9" xfId="63" applyFont="1" applyFill="1" applyBorder="1" applyAlignment="1">
      <alignment horizontal="left" vertical="center" wrapText="1"/>
    </xf>
    <xf numFmtId="181" fontId="2" fillId="0" borderId="14" xfId="63" applyFont="1" applyFill="1" applyBorder="1" applyAlignment="1">
      <alignment horizontal="left" vertical="center" wrapText="1"/>
    </xf>
    <xf numFmtId="181" fontId="2" fillId="0" borderId="10" xfId="63" applyFont="1" applyFill="1" applyBorder="1" applyAlignment="1">
      <alignment horizontal="left" vertical="center" wrapText="1"/>
    </xf>
    <xf numFmtId="181" fontId="2" fillId="0" borderId="15" xfId="63" applyFont="1" applyFill="1" applyBorder="1" applyAlignment="1">
      <alignment horizontal="left" vertical="center" wrapText="1"/>
    </xf>
    <xf numFmtId="181" fontId="2" fillId="0" borderId="12" xfId="63" applyFont="1" applyFill="1" applyBorder="1" applyAlignment="1">
      <alignment horizontal="left" vertical="center" wrapText="1"/>
    </xf>
    <xf numFmtId="181" fontId="2" fillId="0" borderId="2" xfId="63" applyFont="1" applyFill="1" applyBorder="1" applyAlignment="1">
      <alignment horizontal="left" vertical="center" wrapText="1"/>
    </xf>
    <xf numFmtId="181" fontId="2" fillId="0" borderId="4" xfId="63" applyFont="1" applyFill="1" applyBorder="1" applyAlignment="1">
      <alignment horizontal="left" vertical="center" wrapText="1"/>
    </xf>
    <xf numFmtId="181" fontId="34" fillId="0" borderId="1" xfId="63" applyFont="1" applyFill="1" applyBorder="1" applyAlignment="1">
      <alignment horizontal="left" vertical="center" wrapText="1"/>
    </xf>
    <xf numFmtId="181" fontId="2" fillId="0" borderId="1" xfId="63" applyFont="1" applyFill="1" applyBorder="1" applyAlignment="1">
      <alignment horizontal="left" vertical="center" wrapText="1"/>
    </xf>
    <xf numFmtId="181" fontId="4" fillId="28" borderId="2" xfId="63" applyFont="1" applyFill="1" applyBorder="1" applyAlignment="1">
      <alignment horizontal="center" vertical="center"/>
    </xf>
    <xf numFmtId="181" fontId="4" fillId="28" borderId="3" xfId="63" applyFont="1" applyFill="1" applyBorder="1" applyAlignment="1">
      <alignment horizontal="center" vertical="center"/>
    </xf>
    <xf numFmtId="181" fontId="4" fillId="28" borderId="4" xfId="63" applyFont="1" applyFill="1" applyBorder="1" applyAlignment="1">
      <alignment horizontal="center" vertical="center"/>
    </xf>
    <xf numFmtId="181" fontId="2" fillId="0" borderId="1" xfId="0" applyFont="1" applyFill="1" applyBorder="1" applyAlignment="1">
      <alignment horizontal="left" vertical="center" wrapText="1"/>
    </xf>
    <xf numFmtId="181" fontId="2" fillId="0" borderId="5" xfId="0" applyFont="1" applyFill="1" applyBorder="1" applyAlignment="1" applyProtection="1">
      <alignment horizontal="center" vertical="center" wrapText="1"/>
    </xf>
    <xf numFmtId="181" fontId="2" fillId="0" borderId="6" xfId="0" applyFont="1" applyFill="1" applyBorder="1" applyAlignment="1" applyProtection="1">
      <alignment horizontal="center" vertical="center" wrapText="1"/>
    </xf>
    <xf numFmtId="181" fontId="2" fillId="3" borderId="0" xfId="63" applyFont="1" applyFill="1" applyAlignment="1">
      <alignment horizontal="center" vertical="center"/>
    </xf>
    <xf numFmtId="181" fontId="2" fillId="0" borderId="0" xfId="63" applyFont="1" applyFill="1" applyAlignment="1">
      <alignment horizontal="left" vertical="center" wrapText="1"/>
    </xf>
    <xf numFmtId="181" fontId="4" fillId="0" borderId="2" xfId="63" applyFont="1" applyFill="1" applyBorder="1" applyAlignment="1">
      <alignment horizontal="center" vertical="center" wrapText="1"/>
    </xf>
    <xf numFmtId="181" fontId="4" fillId="0" borderId="4" xfId="63" applyFont="1" applyFill="1" applyBorder="1" applyAlignment="1">
      <alignment horizontal="center" vertical="center" wrapText="1"/>
    </xf>
    <xf numFmtId="181" fontId="2" fillId="0" borderId="1" xfId="0" applyFont="1" applyFill="1" applyBorder="1" applyAlignment="1">
      <alignment horizontal="center" vertical="center" wrapText="1"/>
    </xf>
    <xf numFmtId="181" fontId="2" fillId="0" borderId="5" xfId="63" applyFont="1" applyFill="1" applyBorder="1" applyAlignment="1">
      <alignment vertical="center" wrapText="1"/>
    </xf>
    <xf numFmtId="181" fontId="2" fillId="0" borderId="6" xfId="63" applyFont="1" applyFill="1" applyBorder="1" applyAlignment="1">
      <alignment vertical="center" wrapText="1"/>
    </xf>
    <xf numFmtId="181" fontId="34" fillId="0" borderId="2" xfId="63" applyFont="1" applyFill="1" applyBorder="1" applyAlignment="1">
      <alignment horizontal="left" vertical="center" wrapText="1"/>
    </xf>
  </cellXfs>
  <cellStyles count="86">
    <cellStyle name="_ET_STYLE_NoName_00_" xfId="5"/>
    <cellStyle name="0,0_x000a__x000a_NA_x000a__x000a_" xfId="17"/>
    <cellStyle name="0,0_x000d__x000d_NA_x000d__x000d_" xfId="6"/>
    <cellStyle name="0,0_x005f_x000d__x005f_x000a_NA_x005f_x000d__x005f_x000a_" xfId="12"/>
    <cellStyle name="20% - Accent1" xfId="18"/>
    <cellStyle name="20% - Accent2" xfId="9"/>
    <cellStyle name="20% - Accent3" xfId="11"/>
    <cellStyle name="20% - Accent4" xfId="1"/>
    <cellStyle name="20% - Accent5" xfId="13"/>
    <cellStyle name="20% - Accent6" xfId="14"/>
    <cellStyle name="40% - Accent1" xfId="19"/>
    <cellStyle name="40% - Accent2" xfId="20"/>
    <cellStyle name="40% - Accent3" xfId="16"/>
    <cellStyle name="40% - Accent4" xfId="21"/>
    <cellStyle name="40% - Accent5" xfId="23"/>
    <cellStyle name="40% - Accent6" xfId="3"/>
    <cellStyle name="60% - Accent1" xfId="24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Besuchter Hyperlink_budget BMW Deal…ng 20070530.xls" xfId="38"/>
    <cellStyle name="Calculation" xfId="39"/>
    <cellStyle name="Check Cell" xfId="40"/>
    <cellStyle name="Comma" xfId="42"/>
    <cellStyle name="Currency" xfId="43"/>
    <cellStyle name="Currency 2" xfId="44"/>
    <cellStyle name="Dezimal 2" xfId="45"/>
    <cellStyle name="Euro" xfId="46"/>
    <cellStyle name="Explanatory Text" xfId="47"/>
    <cellStyle name="Good" xfId="48"/>
    <cellStyle name="Heading 1" xfId="49"/>
    <cellStyle name="Heading 2" xfId="50"/>
    <cellStyle name="Heading 3" xfId="8"/>
    <cellStyle name="Heading 4" xfId="51"/>
    <cellStyle name="Input" xfId="7"/>
    <cellStyle name="Linked Cell" xfId="53"/>
    <cellStyle name="Neutral" xfId="54"/>
    <cellStyle name="Normal 2" xfId="55"/>
    <cellStyle name="Normal 3" xfId="56"/>
    <cellStyle name="Note" xfId="57"/>
    <cellStyle name="Output" xfId="58"/>
    <cellStyle name="Standard 2" xfId="59"/>
    <cellStyle name="Standard 4" xfId="60"/>
    <cellStyle name="Standard_080529_FB_Verkaufsstundensätze gkk" xfId="61"/>
    <cellStyle name="Style 1" xfId="62"/>
    <cellStyle name="Title" xfId="64"/>
    <cellStyle name="Total" xfId="65"/>
    <cellStyle name="Warning Text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" xfId="0" builtinId="0"/>
    <cellStyle name="常规 2" xfId="63"/>
    <cellStyle name="常规 2 2" xfId="25"/>
    <cellStyle name="常规 3" xfId="73"/>
    <cellStyle name="常规 4" xfId="74"/>
    <cellStyle name="常规 5" xfId="75"/>
    <cellStyle name="常规 6" xfId="4"/>
    <cellStyle name="好 2" xfId="76"/>
    <cellStyle name="汇总 2" xfId="77"/>
    <cellStyle name="货币 2" xfId="78"/>
    <cellStyle name="货币 3" xfId="79"/>
    <cellStyle name="计算 2" xfId="2"/>
    <cellStyle name="检查单元格 2" xfId="52"/>
    <cellStyle name="解释性文本 2" xfId="41"/>
    <cellStyle name="警告文本 2" xfId="22"/>
    <cellStyle name="链接单元格 2" xfId="80"/>
    <cellStyle name="适中 2" xfId="15"/>
    <cellStyle name="输出 2" xfId="10"/>
    <cellStyle name="输入 2" xfId="81"/>
    <cellStyle name="样式 1" xfId="82"/>
    <cellStyle name="样式 1 2" xfId="83"/>
    <cellStyle name="一般_Sheet1" xfId="84"/>
    <cellStyle name="注释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71"/>
  <sheetViews>
    <sheetView tabSelected="1" view="pageBreakPreview" topLeftCell="A53" zoomScaleNormal="100" zoomScaleSheetLayoutView="100" workbookViewId="0">
      <selection activeCell="H64" sqref="H64"/>
    </sheetView>
  </sheetViews>
  <sheetFormatPr defaultColWidth="19.75" defaultRowHeight="14.25"/>
  <cols>
    <col min="1" max="1" width="28.5" style="4" customWidth="1"/>
    <col min="2" max="2" width="17.25" style="5" customWidth="1"/>
    <col min="3" max="3" width="39" style="1" customWidth="1"/>
    <col min="4" max="4" width="10.625" style="6" customWidth="1"/>
    <col min="5" max="5" width="9.25" style="7" customWidth="1"/>
    <col min="6" max="6" width="10.25" style="7" customWidth="1"/>
    <col min="7" max="7" width="10.25" style="6" customWidth="1"/>
    <col min="8" max="8" width="29" style="8" customWidth="1"/>
    <col min="9" max="9" width="19.75" style="5"/>
    <col min="10" max="16384" width="19.75" style="9"/>
  </cols>
  <sheetData>
    <row r="1" spans="1:9" ht="28.5" customHeight="1">
      <c r="A1" s="107"/>
      <c r="B1" s="107"/>
      <c r="C1" s="107"/>
      <c r="D1" s="10"/>
    </row>
    <row r="2" spans="1:9">
      <c r="A2" s="34" t="s">
        <v>0</v>
      </c>
      <c r="B2" s="108" t="s">
        <v>1</v>
      </c>
      <c r="C2" s="108"/>
      <c r="D2" s="108"/>
      <c r="E2" s="108"/>
      <c r="F2" s="35"/>
      <c r="G2" s="36"/>
      <c r="H2" s="37" t="s">
        <v>2</v>
      </c>
    </row>
    <row r="3" spans="1:9">
      <c r="A3" s="34" t="s">
        <v>3</v>
      </c>
      <c r="B3" s="38" t="s">
        <v>4</v>
      </c>
      <c r="C3" s="39"/>
      <c r="D3" s="40"/>
      <c r="E3" s="35"/>
      <c r="F3" s="35"/>
      <c r="G3" s="36"/>
      <c r="H3" s="37" t="s">
        <v>5</v>
      </c>
    </row>
    <row r="4" spans="1:9">
      <c r="A4" s="34" t="s">
        <v>6</v>
      </c>
      <c r="B4" s="27"/>
      <c r="C4" s="3"/>
      <c r="D4" s="36"/>
      <c r="E4" s="35"/>
      <c r="F4" s="35"/>
      <c r="G4" s="36"/>
      <c r="H4" s="37" t="s">
        <v>7</v>
      </c>
    </row>
    <row r="5" spans="1:9" ht="9.75" customHeight="1">
      <c r="A5" s="34" t="s">
        <v>8</v>
      </c>
      <c r="B5" s="27"/>
      <c r="C5" s="3"/>
      <c r="D5" s="36"/>
      <c r="E5" s="35"/>
      <c r="F5" s="35"/>
      <c r="G5" s="36"/>
      <c r="H5" s="37"/>
    </row>
    <row r="6" spans="1:9" ht="11.25" customHeight="1">
      <c r="A6" s="34" t="s">
        <v>9</v>
      </c>
      <c r="B6" s="27"/>
      <c r="C6" s="3"/>
      <c r="D6" s="36"/>
      <c r="E6" s="35"/>
      <c r="F6" s="35"/>
      <c r="G6" s="36"/>
      <c r="H6" s="37"/>
    </row>
    <row r="7" spans="1:9" s="1" customFormat="1">
      <c r="A7" s="109" t="s">
        <v>10</v>
      </c>
      <c r="B7" s="110"/>
      <c r="C7" s="41" t="s">
        <v>11</v>
      </c>
      <c r="D7" s="42" t="s">
        <v>12</v>
      </c>
      <c r="E7" s="43" t="s">
        <v>13</v>
      </c>
      <c r="F7" s="43" t="s">
        <v>14</v>
      </c>
      <c r="G7" s="44" t="s">
        <v>15</v>
      </c>
      <c r="H7" s="41" t="s">
        <v>16</v>
      </c>
      <c r="I7" s="5"/>
    </row>
    <row r="8" spans="1:9" s="1" customFormat="1">
      <c r="A8" s="64" t="s">
        <v>17</v>
      </c>
      <c r="B8" s="65"/>
      <c r="C8" s="66"/>
      <c r="D8" s="67"/>
      <c r="E8" s="68"/>
      <c r="F8" s="68"/>
      <c r="G8" s="69"/>
      <c r="H8" s="70"/>
      <c r="I8" s="5"/>
    </row>
    <row r="9" spans="1:9" s="1" customFormat="1" ht="85.5">
      <c r="A9" s="112" t="s">
        <v>18</v>
      </c>
      <c r="B9" s="58" t="s">
        <v>19</v>
      </c>
      <c r="C9" s="18" t="s">
        <v>20</v>
      </c>
      <c r="D9" s="21">
        <v>850</v>
      </c>
      <c r="E9" s="11">
        <v>6</v>
      </c>
      <c r="F9" s="11">
        <v>6</v>
      </c>
      <c r="G9" s="12">
        <v>0</v>
      </c>
      <c r="H9" s="30" t="s">
        <v>21</v>
      </c>
    </row>
    <row r="10" spans="1:9" s="1" customFormat="1" ht="28.5">
      <c r="A10" s="113"/>
      <c r="B10" s="79" t="s">
        <v>22</v>
      </c>
      <c r="C10" s="56" t="s">
        <v>119</v>
      </c>
      <c r="D10" s="21">
        <v>800</v>
      </c>
      <c r="E10" s="11">
        <v>1</v>
      </c>
      <c r="F10" s="11">
        <v>21</v>
      </c>
      <c r="G10" s="12">
        <f>D10*E10*F10</f>
        <v>16800</v>
      </c>
      <c r="H10" s="79" t="s">
        <v>23</v>
      </c>
    </row>
    <row r="11" spans="1:9" s="1" customFormat="1" ht="28.5">
      <c r="A11" s="113"/>
      <c r="B11" s="80"/>
      <c r="C11" s="56" t="s">
        <v>120</v>
      </c>
      <c r="D11" s="21">
        <v>800</v>
      </c>
      <c r="E11" s="11">
        <v>1</v>
      </c>
      <c r="F11" s="11">
        <v>40</v>
      </c>
      <c r="G11" s="12">
        <f>D11*E11*F11</f>
        <v>32000</v>
      </c>
      <c r="H11" s="80"/>
    </row>
    <row r="12" spans="1:9" s="1" customFormat="1" ht="28.5">
      <c r="A12" s="113"/>
      <c r="B12" s="80"/>
      <c r="C12" s="18" t="s">
        <v>24</v>
      </c>
      <c r="D12" s="21">
        <v>800</v>
      </c>
      <c r="E12" s="11">
        <v>1</v>
      </c>
      <c r="F12" s="11">
        <v>40</v>
      </c>
      <c r="G12" s="12">
        <f>D12*E12*F12</f>
        <v>32000</v>
      </c>
      <c r="H12" s="80"/>
    </row>
    <row r="13" spans="1:9" s="1" customFormat="1" ht="28.5">
      <c r="A13" s="113"/>
      <c r="B13" s="80"/>
      <c r="C13" s="18" t="s">
        <v>25</v>
      </c>
      <c r="D13" s="21">
        <v>800</v>
      </c>
      <c r="E13" s="11">
        <v>1</v>
      </c>
      <c r="F13" s="11">
        <v>48</v>
      </c>
      <c r="G13" s="12">
        <f t="shared" ref="G13" si="0">D13*E13*F13</f>
        <v>38400</v>
      </c>
      <c r="H13" s="80"/>
    </row>
    <row r="14" spans="1:9" s="1" customFormat="1" ht="28.5">
      <c r="A14" s="113"/>
      <c r="B14" s="80"/>
      <c r="C14" s="18" t="s">
        <v>26</v>
      </c>
      <c r="D14" s="21">
        <v>800</v>
      </c>
      <c r="E14" s="11">
        <v>1</v>
      </c>
      <c r="F14" s="11">
        <v>56</v>
      </c>
      <c r="G14" s="12">
        <f t="shared" ref="G14" si="1">D14*E14*F14</f>
        <v>44800</v>
      </c>
      <c r="H14" s="80"/>
    </row>
    <row r="15" spans="1:9" s="1" customFormat="1" ht="28.5">
      <c r="A15" s="113"/>
      <c r="B15" s="80"/>
      <c r="C15" s="18" t="s">
        <v>27</v>
      </c>
      <c r="D15" s="21">
        <v>800</v>
      </c>
      <c r="E15" s="11">
        <v>1</v>
      </c>
      <c r="F15" s="11">
        <v>28</v>
      </c>
      <c r="G15" s="12">
        <f t="shared" ref="G15" si="2">D15*E15*F15</f>
        <v>22400</v>
      </c>
      <c r="H15" s="80"/>
    </row>
    <row r="16" spans="1:9" s="1" customFormat="1" ht="30" customHeight="1">
      <c r="A16" s="113"/>
      <c r="B16" s="80"/>
      <c r="C16" s="18" t="s">
        <v>28</v>
      </c>
      <c r="D16" s="21">
        <v>800</v>
      </c>
      <c r="E16" s="11">
        <v>1</v>
      </c>
      <c r="F16" s="22">
        <v>46</v>
      </c>
      <c r="G16" s="12">
        <f t="shared" ref="G16:G22" si="3">D16*E16*F16</f>
        <v>36800</v>
      </c>
      <c r="H16" s="80"/>
      <c r="I16" s="5"/>
    </row>
    <row r="17" spans="1:9" s="1" customFormat="1" ht="45.75" customHeight="1">
      <c r="A17" s="113"/>
      <c r="B17" s="80"/>
      <c r="C17" s="18" t="s">
        <v>29</v>
      </c>
      <c r="D17" s="21">
        <v>800</v>
      </c>
      <c r="E17" s="11">
        <v>2</v>
      </c>
      <c r="F17" s="22">
        <v>1</v>
      </c>
      <c r="G17" s="12">
        <f t="shared" si="3"/>
        <v>1600</v>
      </c>
      <c r="H17" s="81"/>
      <c r="I17" s="5"/>
    </row>
    <row r="18" spans="1:9" s="1" customFormat="1" ht="20.100000000000001" customHeight="1">
      <c r="A18" s="111" t="s">
        <v>30</v>
      </c>
      <c r="B18" s="111" t="s">
        <v>31</v>
      </c>
      <c r="C18" s="18" t="s">
        <v>32</v>
      </c>
      <c r="D18" s="21">
        <v>100</v>
      </c>
      <c r="E18" s="45">
        <v>1</v>
      </c>
      <c r="F18" s="11">
        <v>31</v>
      </c>
      <c r="G18" s="12">
        <f t="shared" si="3"/>
        <v>3100</v>
      </c>
      <c r="H18" s="82"/>
      <c r="I18" s="5"/>
    </row>
    <row r="19" spans="1:9" s="1" customFormat="1" ht="20.100000000000001" customHeight="1">
      <c r="A19" s="111"/>
      <c r="B19" s="111"/>
      <c r="C19" s="18" t="s">
        <v>33</v>
      </c>
      <c r="D19" s="21">
        <v>100</v>
      </c>
      <c r="E19" s="45">
        <v>1</v>
      </c>
      <c r="F19" s="11">
        <v>55</v>
      </c>
      <c r="G19" s="12">
        <f t="shared" si="3"/>
        <v>5500</v>
      </c>
      <c r="H19" s="83"/>
      <c r="I19" s="5"/>
    </row>
    <row r="20" spans="1:9" s="1" customFormat="1" ht="20.100000000000001" customHeight="1">
      <c r="A20" s="111"/>
      <c r="B20" s="111"/>
      <c r="C20" s="18" t="s">
        <v>34</v>
      </c>
      <c r="D20" s="21">
        <v>100</v>
      </c>
      <c r="E20" s="45">
        <v>1</v>
      </c>
      <c r="F20" s="11">
        <v>53</v>
      </c>
      <c r="G20" s="12">
        <f t="shared" si="3"/>
        <v>5300</v>
      </c>
      <c r="H20" s="83"/>
      <c r="I20" s="5"/>
    </row>
    <row r="21" spans="1:9" s="1" customFormat="1" ht="20.100000000000001" customHeight="1">
      <c r="A21" s="111"/>
      <c r="B21" s="111"/>
      <c r="C21" s="18" t="s">
        <v>35</v>
      </c>
      <c r="D21" s="21">
        <v>100</v>
      </c>
      <c r="E21" s="45">
        <v>1</v>
      </c>
      <c r="F21" s="11">
        <v>63</v>
      </c>
      <c r="G21" s="12">
        <f t="shared" si="3"/>
        <v>6300</v>
      </c>
      <c r="H21" s="83"/>
      <c r="I21" s="5"/>
    </row>
    <row r="22" spans="1:9" s="1" customFormat="1" ht="20.100000000000001" customHeight="1">
      <c r="A22" s="111"/>
      <c r="B22" s="111"/>
      <c r="C22" s="18" t="s">
        <v>36</v>
      </c>
      <c r="D22" s="21">
        <v>100</v>
      </c>
      <c r="E22" s="45">
        <v>1</v>
      </c>
      <c r="F22" s="11">
        <v>69</v>
      </c>
      <c r="G22" s="12">
        <f t="shared" si="3"/>
        <v>6900</v>
      </c>
      <c r="H22" s="83"/>
      <c r="I22" s="5"/>
    </row>
    <row r="23" spans="1:9" s="1" customFormat="1" ht="20.100000000000001" customHeight="1">
      <c r="A23" s="111"/>
      <c r="B23" s="111"/>
      <c r="C23" s="18" t="s">
        <v>37</v>
      </c>
      <c r="D23" s="21">
        <v>100</v>
      </c>
      <c r="E23" s="45">
        <v>1</v>
      </c>
      <c r="F23" s="11">
        <v>37</v>
      </c>
      <c r="G23" s="12">
        <f t="shared" ref="G23:G25" si="4">D23*E23*F23</f>
        <v>3700</v>
      </c>
      <c r="H23" s="84"/>
      <c r="I23" s="5"/>
    </row>
    <row r="24" spans="1:9" s="1" customFormat="1" ht="20.100000000000001" customHeight="1">
      <c r="A24" s="111" t="s">
        <v>38</v>
      </c>
      <c r="B24" s="111"/>
      <c r="C24" s="18" t="s">
        <v>39</v>
      </c>
      <c r="D24" s="21">
        <v>68</v>
      </c>
      <c r="E24" s="45">
        <v>1</v>
      </c>
      <c r="F24" s="11">
        <v>127</v>
      </c>
      <c r="G24" s="26">
        <f t="shared" si="4"/>
        <v>8636</v>
      </c>
      <c r="H24" s="46"/>
      <c r="I24" s="5"/>
    </row>
    <row r="25" spans="1:9" s="1" customFormat="1" ht="20.100000000000001" customHeight="1">
      <c r="A25" s="111" t="s">
        <v>40</v>
      </c>
      <c r="B25" s="111"/>
      <c r="C25" s="18" t="s">
        <v>41</v>
      </c>
      <c r="D25" s="21">
        <v>30</v>
      </c>
      <c r="E25" s="45">
        <v>1</v>
      </c>
      <c r="F25" s="11">
        <v>116</v>
      </c>
      <c r="G25" s="26">
        <f t="shared" si="4"/>
        <v>3480</v>
      </c>
      <c r="H25" s="46"/>
      <c r="I25" s="5"/>
    </row>
    <row r="26" spans="1:9" s="1" customFormat="1" ht="15.75" customHeight="1">
      <c r="A26" s="71" t="s">
        <v>42</v>
      </c>
      <c r="B26" s="72"/>
      <c r="C26" s="72"/>
      <c r="D26" s="73"/>
      <c r="E26" s="72"/>
      <c r="F26" s="72"/>
      <c r="G26" s="74"/>
      <c r="H26" s="75"/>
      <c r="I26" s="5"/>
    </row>
    <row r="27" spans="1:9" s="2" customFormat="1" ht="42" customHeight="1">
      <c r="A27" s="29" t="s">
        <v>43</v>
      </c>
      <c r="B27" s="19" t="s">
        <v>44</v>
      </c>
      <c r="C27" s="18" t="s">
        <v>45</v>
      </c>
      <c r="D27" s="21">
        <v>6000</v>
      </c>
      <c r="E27" s="11">
        <v>6</v>
      </c>
      <c r="F27" s="11">
        <v>1</v>
      </c>
      <c r="G27" s="12">
        <f>D27*E27*F27</f>
        <v>36000</v>
      </c>
      <c r="H27" s="47" t="s">
        <v>46</v>
      </c>
    </row>
    <row r="28" spans="1:9" s="2" customFormat="1" ht="28.5" customHeight="1">
      <c r="A28" s="47" t="s">
        <v>47</v>
      </c>
      <c r="B28" s="48" t="s">
        <v>48</v>
      </c>
      <c r="C28" s="18" t="s">
        <v>49</v>
      </c>
      <c r="D28" s="21">
        <v>0</v>
      </c>
      <c r="E28" s="11">
        <v>7</v>
      </c>
      <c r="F28" s="11">
        <v>1</v>
      </c>
      <c r="G28" s="12">
        <f>D28*E28*F28</f>
        <v>0</v>
      </c>
      <c r="H28" s="47"/>
    </row>
    <row r="29" spans="1:9" s="1" customFormat="1" ht="29.25" customHeight="1">
      <c r="A29" s="100" t="s">
        <v>50</v>
      </c>
      <c r="B29" s="100"/>
      <c r="C29" s="20" t="s">
        <v>51</v>
      </c>
      <c r="D29" s="21">
        <v>0</v>
      </c>
      <c r="E29" s="11">
        <v>7</v>
      </c>
      <c r="F29" s="22">
        <v>1</v>
      </c>
      <c r="G29" s="12">
        <f>D29*E29*F29</f>
        <v>0</v>
      </c>
      <c r="H29" s="47" t="s">
        <v>52</v>
      </c>
      <c r="I29" s="5"/>
    </row>
    <row r="30" spans="1:9" s="1" customFormat="1" ht="34.5" customHeight="1">
      <c r="A30" s="18" t="s">
        <v>53</v>
      </c>
      <c r="B30" s="19" t="s">
        <v>54</v>
      </c>
      <c r="C30" s="20" t="s">
        <v>55</v>
      </c>
      <c r="D30" s="21">
        <v>0</v>
      </c>
      <c r="E30" s="22">
        <v>7</v>
      </c>
      <c r="F30" s="22">
        <v>15</v>
      </c>
      <c r="G30" s="12">
        <f t="shared" ref="G30:G35" si="5">D30*E30*F30</f>
        <v>0</v>
      </c>
      <c r="H30" s="18" t="s">
        <v>56</v>
      </c>
      <c r="I30" s="5"/>
    </row>
    <row r="31" spans="1:9" s="3" customFormat="1" ht="20.25" customHeight="1">
      <c r="A31" s="33" t="s">
        <v>57</v>
      </c>
      <c r="B31" s="16" t="s">
        <v>58</v>
      </c>
      <c r="C31" s="17" t="s">
        <v>59</v>
      </c>
      <c r="D31" s="13">
        <v>0</v>
      </c>
      <c r="E31" s="15">
        <v>1</v>
      </c>
      <c r="F31" s="15">
        <v>1</v>
      </c>
      <c r="G31" s="14">
        <v>0</v>
      </c>
      <c r="H31" s="33" t="s">
        <v>60</v>
      </c>
      <c r="I31" s="27"/>
    </row>
    <row r="32" spans="1:9" s="1" customFormat="1">
      <c r="A32" s="64" t="s">
        <v>61</v>
      </c>
      <c r="B32" s="65"/>
      <c r="C32" s="66"/>
      <c r="D32" s="67"/>
      <c r="E32" s="68"/>
      <c r="F32" s="68"/>
      <c r="G32" s="69"/>
      <c r="H32" s="70"/>
      <c r="I32" s="5"/>
    </row>
    <row r="33" spans="1:9" s="1" customFormat="1">
      <c r="A33" s="100" t="s">
        <v>62</v>
      </c>
      <c r="B33" s="100"/>
      <c r="C33" s="18" t="s">
        <v>63</v>
      </c>
      <c r="D33" s="21">
        <v>600</v>
      </c>
      <c r="E33" s="22">
        <v>3</v>
      </c>
      <c r="F33" s="23">
        <v>1</v>
      </c>
      <c r="G33" s="12">
        <f t="shared" si="5"/>
        <v>1800</v>
      </c>
      <c r="H33" s="18"/>
      <c r="I33" s="5"/>
    </row>
    <row r="34" spans="1:9" s="1" customFormat="1" ht="14.25" customHeight="1">
      <c r="A34" s="100" t="s">
        <v>62</v>
      </c>
      <c r="B34" s="100"/>
      <c r="C34" s="18" t="s">
        <v>64</v>
      </c>
      <c r="D34" s="21">
        <v>400</v>
      </c>
      <c r="E34" s="22">
        <v>5</v>
      </c>
      <c r="F34" s="23">
        <v>3</v>
      </c>
      <c r="G34" s="12">
        <f t="shared" si="5"/>
        <v>6000</v>
      </c>
      <c r="H34" s="18"/>
      <c r="I34" s="5"/>
    </row>
    <row r="35" spans="1:9" s="1" customFormat="1" ht="14.25" customHeight="1">
      <c r="A35" s="100" t="s">
        <v>62</v>
      </c>
      <c r="B35" s="100"/>
      <c r="C35" s="18" t="s">
        <v>65</v>
      </c>
      <c r="D35" s="21">
        <v>700</v>
      </c>
      <c r="E35" s="22">
        <v>3</v>
      </c>
      <c r="F35" s="23">
        <v>2</v>
      </c>
      <c r="G35" s="12">
        <f t="shared" si="5"/>
        <v>4200</v>
      </c>
      <c r="H35" s="18"/>
      <c r="I35" s="5"/>
    </row>
    <row r="36" spans="1:9" s="1" customFormat="1" ht="14.25" customHeight="1">
      <c r="A36" s="99" t="s">
        <v>121</v>
      </c>
      <c r="B36" s="100"/>
      <c r="C36" s="18" t="s">
        <v>63</v>
      </c>
      <c r="D36" s="21">
        <v>600</v>
      </c>
      <c r="E36" s="22">
        <v>5</v>
      </c>
      <c r="F36" s="23">
        <v>1</v>
      </c>
      <c r="G36" s="12">
        <f t="shared" ref="G36:G39" si="6">D36*E36*F36</f>
        <v>3000</v>
      </c>
      <c r="H36" s="18"/>
    </row>
    <row r="37" spans="1:9" s="1" customFormat="1" ht="14.25" customHeight="1">
      <c r="A37" s="97" t="s">
        <v>66</v>
      </c>
      <c r="B37" s="98"/>
      <c r="C37" s="18" t="s">
        <v>65</v>
      </c>
      <c r="D37" s="21">
        <v>700</v>
      </c>
      <c r="E37" s="22">
        <v>3</v>
      </c>
      <c r="F37" s="23">
        <v>1</v>
      </c>
      <c r="G37" s="12">
        <f t="shared" si="6"/>
        <v>2100</v>
      </c>
      <c r="H37" s="18"/>
    </row>
    <row r="38" spans="1:9" s="1" customFormat="1" ht="14.25" customHeight="1">
      <c r="A38" s="97" t="s">
        <v>67</v>
      </c>
      <c r="B38" s="98"/>
      <c r="C38" s="18"/>
      <c r="D38" s="21">
        <v>475</v>
      </c>
      <c r="E38" s="22">
        <v>8</v>
      </c>
      <c r="F38" s="23">
        <v>1</v>
      </c>
      <c r="G38" s="12">
        <f t="shared" si="6"/>
        <v>3800</v>
      </c>
      <c r="H38" s="18"/>
    </row>
    <row r="39" spans="1:9" s="1" customFormat="1" ht="21" customHeight="1">
      <c r="A39" s="97" t="s">
        <v>68</v>
      </c>
      <c r="B39" s="98"/>
      <c r="C39" s="18" t="s">
        <v>69</v>
      </c>
      <c r="D39" s="21">
        <v>13922.12</v>
      </c>
      <c r="E39" s="22">
        <v>1</v>
      </c>
      <c r="F39" s="23">
        <v>1</v>
      </c>
      <c r="G39" s="12">
        <f t="shared" si="6"/>
        <v>13922.12</v>
      </c>
      <c r="H39" s="18"/>
    </row>
    <row r="40" spans="1:9" s="1" customFormat="1" ht="30" customHeight="1">
      <c r="A40" s="97" t="s">
        <v>70</v>
      </c>
      <c r="B40" s="98"/>
      <c r="C40" s="59"/>
      <c r="D40" s="21">
        <v>400</v>
      </c>
      <c r="E40" s="22">
        <v>5</v>
      </c>
      <c r="F40" s="23">
        <v>2</v>
      </c>
      <c r="G40" s="12">
        <f>D40*E40*F40</f>
        <v>4000</v>
      </c>
      <c r="H40" s="59" t="s">
        <v>71</v>
      </c>
    </row>
    <row r="41" spans="1:9" s="1" customFormat="1">
      <c r="A41" s="64" t="s">
        <v>72</v>
      </c>
      <c r="B41" s="65"/>
      <c r="C41" s="66"/>
      <c r="D41" s="67"/>
      <c r="E41" s="68"/>
      <c r="F41" s="68"/>
      <c r="G41" s="69"/>
      <c r="H41" s="70"/>
      <c r="I41" s="5"/>
    </row>
    <row r="42" spans="1:9" customFormat="1" ht="27" customHeight="1">
      <c r="A42" s="24" t="s">
        <v>73</v>
      </c>
      <c r="B42" s="105" t="s">
        <v>74</v>
      </c>
      <c r="C42" s="49" t="s">
        <v>75</v>
      </c>
      <c r="D42" s="50">
        <v>300</v>
      </c>
      <c r="E42" s="45">
        <v>5</v>
      </c>
      <c r="F42" s="45">
        <v>12</v>
      </c>
      <c r="G42" s="12">
        <f>D42*E42*F42</f>
        <v>18000</v>
      </c>
      <c r="H42" s="18" t="s">
        <v>76</v>
      </c>
    </row>
    <row r="43" spans="1:9" customFormat="1" ht="27" customHeight="1">
      <c r="A43" s="24" t="s">
        <v>77</v>
      </c>
      <c r="B43" s="106"/>
      <c r="C43" s="49" t="s">
        <v>78</v>
      </c>
      <c r="D43" s="50">
        <v>230</v>
      </c>
      <c r="E43" s="45">
        <v>1</v>
      </c>
      <c r="F43" s="45">
        <v>2</v>
      </c>
      <c r="G43" s="12">
        <f>D43*E43*F43</f>
        <v>460</v>
      </c>
      <c r="H43" s="18" t="s">
        <v>78</v>
      </c>
    </row>
    <row r="44" spans="1:9" customFormat="1" ht="27" customHeight="1">
      <c r="A44" s="24" t="s">
        <v>77</v>
      </c>
      <c r="B44" s="106"/>
      <c r="C44" s="49" t="s">
        <v>79</v>
      </c>
      <c r="D44" s="50">
        <v>230</v>
      </c>
      <c r="E44" s="45">
        <v>3</v>
      </c>
      <c r="F44" s="45">
        <v>1</v>
      </c>
      <c r="G44" s="12">
        <f>D44*E44*F44</f>
        <v>690</v>
      </c>
      <c r="H44" s="18" t="s">
        <v>80</v>
      </c>
    </row>
    <row r="45" spans="1:9" customFormat="1" ht="18.75" customHeight="1">
      <c r="A45" s="24" t="s">
        <v>77</v>
      </c>
      <c r="B45" s="106"/>
      <c r="C45" s="49" t="s">
        <v>81</v>
      </c>
      <c r="D45" s="50">
        <v>230</v>
      </c>
      <c r="E45" s="45">
        <v>7</v>
      </c>
      <c r="F45" s="45">
        <v>7</v>
      </c>
      <c r="G45" s="12">
        <f t="shared" ref="G45:G66" si="7">D45*E45*F45</f>
        <v>11270</v>
      </c>
      <c r="H45" s="56" t="s">
        <v>122</v>
      </c>
    </row>
    <row r="46" spans="1:9" customFormat="1" ht="90.75" customHeight="1">
      <c r="A46" s="25" t="s">
        <v>82</v>
      </c>
      <c r="B46" s="106"/>
      <c r="C46" s="49" t="s">
        <v>83</v>
      </c>
      <c r="D46" s="50">
        <v>47838</v>
      </c>
      <c r="E46" s="45">
        <v>1</v>
      </c>
      <c r="F46" s="45">
        <v>1</v>
      </c>
      <c r="G46" s="12">
        <f t="shared" si="7"/>
        <v>47838</v>
      </c>
      <c r="H46" s="18" t="s">
        <v>84</v>
      </c>
    </row>
    <row r="47" spans="1:9" s="1" customFormat="1" ht="101.25" customHeight="1">
      <c r="A47" s="85" t="s">
        <v>85</v>
      </c>
      <c r="B47" s="86"/>
      <c r="C47" s="51" t="s">
        <v>86</v>
      </c>
      <c r="D47" s="52">
        <v>148</v>
      </c>
      <c r="E47" s="22">
        <v>5</v>
      </c>
      <c r="F47" s="22">
        <v>12</v>
      </c>
      <c r="G47" s="12">
        <f t="shared" si="7"/>
        <v>8880</v>
      </c>
      <c r="H47" s="63" t="s">
        <v>118</v>
      </c>
      <c r="I47" s="5"/>
    </row>
    <row r="48" spans="1:9" s="1" customFormat="1">
      <c r="A48" s="87"/>
      <c r="B48" s="88"/>
      <c r="C48" s="51" t="s">
        <v>87</v>
      </c>
      <c r="D48" s="52">
        <v>0</v>
      </c>
      <c r="E48" s="22">
        <v>2</v>
      </c>
      <c r="F48" s="22">
        <v>12</v>
      </c>
      <c r="G48" s="12">
        <f t="shared" si="7"/>
        <v>0</v>
      </c>
      <c r="H48" s="18"/>
      <c r="I48" s="5"/>
    </row>
    <row r="49" spans="1:9" s="1" customFormat="1">
      <c r="A49" s="87"/>
      <c r="B49" s="88"/>
      <c r="C49" s="51" t="s">
        <v>88</v>
      </c>
      <c r="D49" s="52">
        <v>0</v>
      </c>
      <c r="E49" s="22">
        <v>5</v>
      </c>
      <c r="F49" s="22">
        <v>15</v>
      </c>
      <c r="G49" s="12">
        <f t="shared" si="7"/>
        <v>0</v>
      </c>
      <c r="H49" s="18"/>
      <c r="I49" s="5"/>
    </row>
    <row r="50" spans="1:9" s="1" customFormat="1" ht="71.25">
      <c r="A50" s="89"/>
      <c r="B50" s="90"/>
      <c r="C50" s="53" t="s">
        <v>89</v>
      </c>
      <c r="D50" s="52">
        <v>1000</v>
      </c>
      <c r="E50" s="22">
        <v>1</v>
      </c>
      <c r="F50" s="22">
        <v>15</v>
      </c>
      <c r="G50" s="12">
        <f t="shared" si="7"/>
        <v>15000</v>
      </c>
      <c r="H50" s="60" t="s">
        <v>123</v>
      </c>
      <c r="I50" s="5"/>
    </row>
    <row r="51" spans="1:9" customFormat="1" ht="27.75" customHeight="1">
      <c r="A51" s="24" t="s">
        <v>90</v>
      </c>
      <c r="B51" s="54"/>
      <c r="C51" s="49" t="s">
        <v>91</v>
      </c>
      <c r="D51" s="50">
        <v>3300</v>
      </c>
      <c r="E51" s="22">
        <v>1</v>
      </c>
      <c r="F51" s="45">
        <v>15</v>
      </c>
      <c r="G51" s="26">
        <f t="shared" si="7"/>
        <v>49500</v>
      </c>
      <c r="H51" s="55" t="s">
        <v>92</v>
      </c>
    </row>
    <row r="52" spans="1:9" customFormat="1" ht="30" customHeight="1">
      <c r="A52" s="24" t="s">
        <v>93</v>
      </c>
      <c r="B52" s="54"/>
      <c r="C52" s="49"/>
      <c r="D52" s="50">
        <v>15167</v>
      </c>
      <c r="E52" s="22">
        <v>1</v>
      </c>
      <c r="F52" s="45">
        <v>1</v>
      </c>
      <c r="G52" s="26">
        <f t="shared" si="7"/>
        <v>15167</v>
      </c>
      <c r="H52" s="55" t="s">
        <v>94</v>
      </c>
    </row>
    <row r="53" spans="1:9" s="1" customFormat="1">
      <c r="A53" s="64" t="s">
        <v>95</v>
      </c>
      <c r="B53" s="65"/>
      <c r="C53" s="64"/>
      <c r="D53" s="67"/>
      <c r="E53" s="68"/>
      <c r="F53" s="68"/>
      <c r="G53" s="69"/>
      <c r="H53" s="70"/>
      <c r="I53" s="5"/>
    </row>
    <row r="54" spans="1:9" s="3" customFormat="1" ht="25.5" customHeight="1">
      <c r="A54" s="61" t="s">
        <v>96</v>
      </c>
      <c r="B54" s="61"/>
      <c r="C54" s="47"/>
      <c r="D54" s="21"/>
      <c r="E54" s="22"/>
      <c r="F54" s="22"/>
      <c r="G54" s="26">
        <v>14698.52</v>
      </c>
      <c r="H54" s="61" t="s">
        <v>97</v>
      </c>
      <c r="I54" s="27"/>
    </row>
    <row r="55" spans="1:9" s="3" customFormat="1" ht="25.5" customHeight="1">
      <c r="A55" s="61" t="s">
        <v>96</v>
      </c>
      <c r="B55" s="61"/>
      <c r="C55" s="47"/>
      <c r="D55" s="21"/>
      <c r="E55" s="22"/>
      <c r="F55" s="22"/>
      <c r="G55" s="26">
        <v>55052.480000000003</v>
      </c>
      <c r="H55" s="62" t="s">
        <v>117</v>
      </c>
      <c r="I55" s="27"/>
    </row>
    <row r="56" spans="1:9" s="1" customFormat="1">
      <c r="A56" s="64" t="s">
        <v>98</v>
      </c>
      <c r="B56" s="65"/>
      <c r="C56" s="66"/>
      <c r="D56" s="67"/>
      <c r="E56" s="68"/>
      <c r="F56" s="68"/>
      <c r="G56" s="69"/>
      <c r="H56" s="70"/>
      <c r="I56" s="5"/>
    </row>
    <row r="57" spans="1:9" s="2" customFormat="1" ht="45.75" customHeight="1">
      <c r="A57" s="104" t="s">
        <v>99</v>
      </c>
      <c r="B57" s="104"/>
      <c r="C57" s="57"/>
      <c r="D57" s="50">
        <v>33000</v>
      </c>
      <c r="E57" s="45">
        <v>1</v>
      </c>
      <c r="F57" s="45">
        <v>1</v>
      </c>
      <c r="G57" s="26">
        <v>33000</v>
      </c>
      <c r="H57" s="18" t="s">
        <v>100</v>
      </c>
      <c r="I57" s="28"/>
    </row>
    <row r="58" spans="1:9" s="1" customFormat="1" ht="30.75" customHeight="1">
      <c r="A58" s="64" t="s">
        <v>101</v>
      </c>
      <c r="B58" s="65"/>
      <c r="C58" s="66"/>
      <c r="D58" s="67"/>
      <c r="E58" s="68"/>
      <c r="F58" s="68"/>
      <c r="G58" s="69"/>
      <c r="H58" s="70"/>
      <c r="I58" s="5"/>
    </row>
    <row r="59" spans="1:9" s="1" customFormat="1">
      <c r="A59" s="97" t="s">
        <v>102</v>
      </c>
      <c r="B59" s="98"/>
      <c r="C59" s="19"/>
      <c r="D59" s="21">
        <v>0</v>
      </c>
      <c r="E59" s="11">
        <v>1</v>
      </c>
      <c r="F59" s="11">
        <v>8</v>
      </c>
      <c r="G59" s="26">
        <f t="shared" si="7"/>
        <v>0</v>
      </c>
      <c r="H59" s="19"/>
    </row>
    <row r="60" spans="1:9" s="1" customFormat="1">
      <c r="A60" s="31" t="s">
        <v>103</v>
      </c>
      <c r="B60" s="32"/>
      <c r="C60" s="19"/>
      <c r="D60" s="21">
        <v>13000</v>
      </c>
      <c r="E60" s="11">
        <v>1</v>
      </c>
      <c r="F60" s="11">
        <v>1</v>
      </c>
      <c r="G60" s="26">
        <f t="shared" si="7"/>
        <v>13000</v>
      </c>
      <c r="H60" s="18" t="s">
        <v>104</v>
      </c>
    </row>
    <row r="61" spans="1:9" s="1" customFormat="1">
      <c r="A61" s="114" t="s">
        <v>124</v>
      </c>
      <c r="B61" s="77"/>
      <c r="C61" s="19"/>
      <c r="D61" s="21">
        <v>20000</v>
      </c>
      <c r="E61" s="11">
        <v>1</v>
      </c>
      <c r="F61" s="11">
        <v>1</v>
      </c>
      <c r="G61" s="26">
        <f t="shared" si="7"/>
        <v>20000</v>
      </c>
      <c r="H61" s="78"/>
    </row>
    <row r="62" spans="1:9" s="1" customFormat="1">
      <c r="A62" s="97" t="s">
        <v>105</v>
      </c>
      <c r="B62" s="98"/>
      <c r="C62" s="19" t="s">
        <v>106</v>
      </c>
      <c r="D62" s="21">
        <v>3180</v>
      </c>
      <c r="E62" s="11">
        <v>1</v>
      </c>
      <c r="F62" s="11">
        <v>1</v>
      </c>
      <c r="G62" s="26">
        <f t="shared" si="7"/>
        <v>3180</v>
      </c>
      <c r="H62" s="18"/>
    </row>
    <row r="63" spans="1:9" s="1" customFormat="1">
      <c r="A63" s="97" t="s">
        <v>107</v>
      </c>
      <c r="B63" s="98"/>
      <c r="C63" s="19" t="s">
        <v>108</v>
      </c>
      <c r="D63" s="21">
        <v>4147</v>
      </c>
      <c r="E63" s="11">
        <v>1</v>
      </c>
      <c r="F63" s="11">
        <v>1</v>
      </c>
      <c r="G63" s="26">
        <f t="shared" si="7"/>
        <v>4147</v>
      </c>
      <c r="H63" s="18"/>
    </row>
    <row r="64" spans="1:9" s="1" customFormat="1">
      <c r="A64" s="91" t="s">
        <v>109</v>
      </c>
      <c r="B64" s="92"/>
      <c r="C64" s="19" t="s">
        <v>110</v>
      </c>
      <c r="D64" s="21">
        <v>850</v>
      </c>
      <c r="E64" s="11">
        <v>2</v>
      </c>
      <c r="F64" s="11">
        <v>8</v>
      </c>
      <c r="G64" s="26">
        <f t="shared" si="7"/>
        <v>13600</v>
      </c>
      <c r="H64" s="18"/>
    </row>
    <row r="65" spans="1:8" s="1" customFormat="1">
      <c r="A65" s="93"/>
      <c r="B65" s="94"/>
      <c r="C65" s="19" t="s">
        <v>111</v>
      </c>
      <c r="D65" s="21">
        <v>1395</v>
      </c>
      <c r="E65" s="11">
        <v>2</v>
      </c>
      <c r="F65" s="11">
        <v>5</v>
      </c>
      <c r="G65" s="26">
        <f t="shared" si="7"/>
        <v>13950</v>
      </c>
      <c r="H65" s="18"/>
    </row>
    <row r="66" spans="1:8" s="1" customFormat="1">
      <c r="A66" s="95"/>
      <c r="B66" s="96"/>
      <c r="C66" s="19" t="s">
        <v>112</v>
      </c>
      <c r="D66" s="21">
        <v>100</v>
      </c>
      <c r="E66" s="11">
        <v>4</v>
      </c>
      <c r="F66" s="11">
        <v>8</v>
      </c>
      <c r="G66" s="26">
        <f t="shared" si="7"/>
        <v>3200</v>
      </c>
      <c r="H66" s="18"/>
    </row>
    <row r="67" spans="1:8" ht="14.25" customHeight="1">
      <c r="A67" s="101" t="s">
        <v>113</v>
      </c>
      <c r="B67" s="102"/>
      <c r="C67" s="102"/>
      <c r="D67" s="102"/>
      <c r="E67" s="102"/>
      <c r="F67" s="103"/>
      <c r="G67" s="76">
        <f>SUM(G9:G66)</f>
        <v>683171.12</v>
      </c>
      <c r="H67" s="47"/>
    </row>
    <row r="68" spans="1:8" ht="14.25" customHeight="1">
      <c r="A68" s="101" t="s">
        <v>114</v>
      </c>
      <c r="B68" s="102"/>
      <c r="C68" s="102"/>
      <c r="D68" s="102"/>
      <c r="E68" s="102"/>
      <c r="F68" s="103"/>
      <c r="G68" s="76">
        <f>G67*0.1</f>
        <v>68317.112000000008</v>
      </c>
      <c r="H68" s="47"/>
    </row>
    <row r="69" spans="1:8" ht="14.25" customHeight="1">
      <c r="A69" s="101" t="s">
        <v>115</v>
      </c>
      <c r="B69" s="102"/>
      <c r="C69" s="102"/>
      <c r="D69" s="102"/>
      <c r="E69" s="102"/>
      <c r="F69" s="103"/>
      <c r="G69" s="76">
        <f>SUM(G67:G68)</f>
        <v>751488.23199999996</v>
      </c>
      <c r="H69" s="47"/>
    </row>
    <row r="71" spans="1:8">
      <c r="F71" s="7" t="s">
        <v>116</v>
      </c>
      <c r="G71" s="6">
        <v>749738</v>
      </c>
    </row>
  </sheetData>
  <mergeCells count="30">
    <mergeCell ref="A1:C1"/>
    <mergeCell ref="B2:E2"/>
    <mergeCell ref="A7:B7"/>
    <mergeCell ref="A24:B24"/>
    <mergeCell ref="A25:B25"/>
    <mergeCell ref="A9:A17"/>
    <mergeCell ref="A18:A23"/>
    <mergeCell ref="B10:B17"/>
    <mergeCell ref="B18:B23"/>
    <mergeCell ref="A67:F67"/>
    <mergeCell ref="A68:F68"/>
    <mergeCell ref="A69:F69"/>
    <mergeCell ref="A39:B39"/>
    <mergeCell ref="A40:B40"/>
    <mergeCell ref="A57:B57"/>
    <mergeCell ref="A59:B59"/>
    <mergeCell ref="A62:B62"/>
    <mergeCell ref="B42:B46"/>
    <mergeCell ref="H10:H17"/>
    <mergeCell ref="H18:H23"/>
    <mergeCell ref="A47:B50"/>
    <mergeCell ref="A64:B66"/>
    <mergeCell ref="A63:B63"/>
    <mergeCell ref="A36:B36"/>
    <mergeCell ref="A37:B37"/>
    <mergeCell ref="A38:B38"/>
    <mergeCell ref="A29:B29"/>
    <mergeCell ref="A33:B33"/>
    <mergeCell ref="A34:B34"/>
    <mergeCell ref="A35:B35"/>
  </mergeCells>
  <phoneticPr fontId="35" type="noConversion"/>
  <pageMargins left="0.60972222222222205" right="0.179166666666667" top="0.4" bottom="0.50902777777777797" header="0.329166666666667" footer="0.51111111111111096"/>
  <pageSetup paperSize="9" scale="49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lastPrinted>2018-09-12T06:52:00Z</cp:lastPrinted>
  <dcterms:created xsi:type="dcterms:W3CDTF">1996-12-17T01:32:00Z</dcterms:created>
  <dcterms:modified xsi:type="dcterms:W3CDTF">2018-12-05T14:51:36Z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