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默克/默克内部培训-北京/"/>
    </mc:Choice>
  </mc:AlternateContent>
  <xr:revisionPtr revIDLastSave="0" documentId="13_ncr:1_{319A1AD6-2B52-5747-B22B-2C74BB06172E}" xr6:coauthVersionLast="47" xr6:coauthVersionMax="47" xr10:uidLastSave="{00000000-0000-0000-0000-000000000000}"/>
  <bookViews>
    <workbookView xWindow="8820" yWindow="500" windowWidth="28800" windowHeight="16280" xr2:uid="{00000000-000D-0000-FFFF-FFFF00000000}"/>
  </bookViews>
  <sheets>
    <sheet name="提报系统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" l="1"/>
  <c r="H15" i="5"/>
  <c r="H32" i="5"/>
  <c r="H25" i="5"/>
  <c r="H24" i="5"/>
  <c r="H23" i="5"/>
  <c r="H22" i="5"/>
  <c r="H21" i="5"/>
  <c r="H20" i="5"/>
  <c r="H19" i="5"/>
  <c r="H18" i="5"/>
  <c r="H17" i="5"/>
  <c r="H16" i="5"/>
  <c r="H13" i="5"/>
  <c r="H11" i="5"/>
  <c r="H9" i="5"/>
  <c r="H10" i="5" s="1"/>
  <c r="H7" i="5"/>
  <c r="H6" i="5"/>
  <c r="H8" i="5" s="1"/>
  <c r="H4" i="5"/>
  <c r="H3" i="5"/>
  <c r="H27" i="5" l="1"/>
  <c r="H5" i="5"/>
  <c r="H28" i="5" s="1"/>
  <c r="H30" i="5" s="1"/>
  <c r="H12" i="5"/>
  <c r="H14" i="5"/>
  <c r="H29" i="5" l="1"/>
  <c r="H31" i="5" s="1"/>
  <c r="H33" i="5" l="1"/>
  <c r="H34" i="5" s="1"/>
  <c r="H35" i="5" s="1"/>
</calcChain>
</file>

<file path=xl/sharedStrings.xml><?xml version="1.0" encoding="utf-8"?>
<sst xmlns="http://schemas.openxmlformats.org/spreadsheetml/2006/main" count="100" uniqueCount="63">
  <si>
    <t>项目</t>
  </si>
  <si>
    <t>规格</t>
  </si>
  <si>
    <t>数量</t>
  </si>
  <si>
    <t>单位</t>
  </si>
  <si>
    <t>单价</t>
  </si>
  <si>
    <t>总价</t>
  </si>
  <si>
    <t>备注</t>
  </si>
  <si>
    <t>人</t>
  </si>
  <si>
    <t>餐</t>
  </si>
  <si>
    <t>酒店</t>
  </si>
  <si>
    <t>间</t>
  </si>
  <si>
    <t>辆</t>
  </si>
  <si>
    <t>服务费</t>
  </si>
  <si>
    <t>用车</t>
    <phoneticPr fontId="10" type="noConversion"/>
  </si>
  <si>
    <t>趟</t>
    <phoneticPr fontId="10" type="noConversion"/>
  </si>
  <si>
    <t>天</t>
    <phoneticPr fontId="10" type="noConversion"/>
  </si>
  <si>
    <t>次</t>
    <phoneticPr fontId="10" type="noConversion"/>
  </si>
  <si>
    <t>用餐</t>
    <phoneticPr fontId="10" type="noConversion"/>
  </si>
  <si>
    <t>酒店内服务费</t>
    <phoneticPr fontId="10" type="noConversion"/>
  </si>
  <si>
    <t>酒店外服务费</t>
    <phoneticPr fontId="10" type="noConversion"/>
  </si>
  <si>
    <t>项</t>
    <phoneticPr fontId="10" type="noConversion"/>
  </si>
  <si>
    <t>酒店内小计</t>
    <phoneticPr fontId="10" type="noConversion"/>
  </si>
  <si>
    <t>酒店外小计</t>
    <phoneticPr fontId="10" type="noConversion"/>
  </si>
  <si>
    <t>工作人员</t>
    <phoneticPr fontId="10" type="noConversion"/>
  </si>
  <si>
    <t>人</t>
    <phoneticPr fontId="10" type="noConversion"/>
  </si>
  <si>
    <t>总计</t>
    <phoneticPr fontId="10" type="noConversion"/>
  </si>
  <si>
    <t>税费6%</t>
    <phoneticPr fontId="10" type="noConversion"/>
  </si>
  <si>
    <t>未税合计</t>
    <phoneticPr fontId="10" type="noConversion"/>
  </si>
  <si>
    <t>茶歇</t>
    <phoneticPr fontId="10" type="noConversion"/>
  </si>
  <si>
    <t>12月9日午餐</t>
    <phoneticPr fontId="10" type="noConversion"/>
  </si>
  <si>
    <t>12月9日晚餐</t>
    <phoneticPr fontId="10" type="noConversion"/>
  </si>
  <si>
    <t>12月9日晚餐用车往返</t>
    <phoneticPr fontId="10" type="noConversion"/>
  </si>
  <si>
    <t>TB</t>
    <phoneticPr fontId="10" type="noConversion"/>
  </si>
  <si>
    <t>场租</t>
    <phoneticPr fontId="10" type="noConversion"/>
  </si>
  <si>
    <t>场</t>
    <phoneticPr fontId="10" type="noConversion"/>
  </si>
  <si>
    <t>丽都皇冠会场</t>
    <phoneticPr fontId="10" type="noConversion"/>
  </si>
  <si>
    <t>北京 12.9-12.10</t>
    <phoneticPr fontId="10" type="noConversion"/>
  </si>
  <si>
    <t>120平米15*8*3.2，带LED 3m*2m</t>
    <phoneticPr fontId="10" type="noConversion"/>
  </si>
  <si>
    <t>结算单</t>
    <phoneticPr fontId="10" type="noConversion"/>
  </si>
  <si>
    <t>唐宫，独立包厢3桌</t>
    <phoneticPr fontId="10" type="noConversion"/>
  </si>
  <si>
    <t>后海烤肉季，独立区域3桌</t>
    <phoneticPr fontId="10" type="noConversion"/>
  </si>
  <si>
    <t>个</t>
    <phoneticPr fontId="10" type="noConversion"/>
  </si>
  <si>
    <t>盒</t>
    <phoneticPr fontId="10" type="noConversion"/>
  </si>
  <si>
    <t xml:space="preserve">电热毯 </t>
    <phoneticPr fontId="10" type="noConversion"/>
  </si>
  <si>
    <t>物料</t>
    <phoneticPr fontId="10" type="noConversion"/>
  </si>
  <si>
    <t>多功能切菜器</t>
    <phoneticPr fontId="10" type="noConversion"/>
  </si>
  <si>
    <t>口罩</t>
    <phoneticPr fontId="10" type="noConversion"/>
  </si>
  <si>
    <t>无痕粘土</t>
    <phoneticPr fontId="10" type="noConversion"/>
  </si>
  <si>
    <t>包</t>
    <phoneticPr fontId="10" type="noConversion"/>
  </si>
  <si>
    <t>3M魔力扣</t>
    <phoneticPr fontId="10" type="noConversion"/>
  </si>
  <si>
    <t>便利贴</t>
    <phoneticPr fontId="10" type="noConversion"/>
  </si>
  <si>
    <t>美纹纸胶带</t>
    <phoneticPr fontId="10" type="noConversion"/>
  </si>
  <si>
    <t>卷</t>
    <phoneticPr fontId="10" type="noConversion"/>
  </si>
  <si>
    <t>签字笔</t>
    <phoneticPr fontId="10" type="noConversion"/>
  </si>
  <si>
    <t>桌卡</t>
    <phoneticPr fontId="10" type="noConversion"/>
  </si>
  <si>
    <t>张</t>
    <phoneticPr fontId="10" type="noConversion"/>
  </si>
  <si>
    <t>人名贴纸</t>
    <phoneticPr fontId="10" type="noConversion"/>
  </si>
  <si>
    <t>本</t>
    <phoneticPr fontId="10" type="noConversion"/>
  </si>
  <si>
    <t>培训资料册</t>
    <phoneticPr fontId="10" type="noConversion"/>
  </si>
  <si>
    <t>异形模切</t>
  </si>
  <si>
    <t>礼品</t>
    <phoneticPr fontId="10" type="noConversion"/>
  </si>
  <si>
    <t>湿纸巾</t>
    <phoneticPr fontId="10" type="noConversion"/>
  </si>
  <si>
    <t>厨艺派对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</si>
</sst>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[Red]#,##0.00"/>
  </numFmts>
  <fonts count="1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5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7">
    <xf numFmtId="0" fontId="0" fillId="0" borderId="0" xfId="0">
      <alignment vertical="center"/>
    </xf>
    <xf numFmtId="0" fontId="5" fillId="2" borderId="2" xfId="2" applyFont="1" applyFill="1" applyBorder="1" applyAlignment="1">
      <alignment horizontal="left" vertical="center" wrapText="1"/>
    </xf>
    <xf numFmtId="58" fontId="5" fillId="2" borderId="2" xfId="2" applyNumberFormat="1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left" vertical="center" wrapText="1"/>
    </xf>
    <xf numFmtId="176" fontId="4" fillId="3" borderId="2" xfId="2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4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58" fontId="6" fillId="4" borderId="5" xfId="2" applyNumberFormat="1" applyFont="1" applyFill="1" applyBorder="1" applyAlignment="1">
      <alignment horizontal="right" vertical="center" wrapText="1"/>
    </xf>
    <xf numFmtId="58" fontId="6" fillId="4" borderId="6" xfId="2" applyNumberFormat="1" applyFont="1" applyFill="1" applyBorder="1" applyAlignment="1">
      <alignment horizontal="right" vertical="center" wrapText="1"/>
    </xf>
    <xf numFmtId="58" fontId="6" fillId="4" borderId="7" xfId="2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</cellXfs>
  <cellStyles count="3">
    <cellStyle name="常规" xfId="0" builtinId="0"/>
    <cellStyle name="常规 4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A10B-C4E6-CA46-B9A0-057769A5FD42}">
  <dimension ref="A1:I50"/>
  <sheetViews>
    <sheetView tabSelected="1" topLeftCell="A20" zoomScale="125" zoomScaleNormal="140" workbookViewId="0">
      <selection activeCell="A11" sqref="A11:A12"/>
    </sheetView>
  </sheetViews>
  <sheetFormatPr baseColWidth="10" defaultColWidth="9" defaultRowHeight="14"/>
  <cols>
    <col min="1" max="1" width="19.6640625" style="23" customWidth="1"/>
    <col min="2" max="2" width="25" style="23" customWidth="1"/>
    <col min="3" max="5" width="5" style="19" customWidth="1"/>
    <col min="6" max="6" width="6.83203125" style="19" customWidth="1"/>
    <col min="7" max="7" width="9" style="19"/>
    <col min="8" max="8" width="14" style="19" customWidth="1"/>
    <col min="9" max="9" width="35.1640625" style="23" customWidth="1"/>
    <col min="10" max="16384" width="9" style="23"/>
  </cols>
  <sheetData>
    <row r="1" spans="1:9" ht="37" customHeight="1">
      <c r="A1" s="43" t="s">
        <v>38</v>
      </c>
      <c r="B1" s="43"/>
      <c r="C1" s="43"/>
      <c r="D1" s="43"/>
      <c r="E1" s="43"/>
      <c r="F1" s="43"/>
      <c r="G1" s="43"/>
      <c r="H1" s="43"/>
      <c r="I1" s="43"/>
    </row>
    <row r="2" spans="1:9" ht="18" customHeigh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</row>
    <row r="3" spans="1:9" ht="20" customHeight="1">
      <c r="A3" s="44" t="s">
        <v>9</v>
      </c>
      <c r="B3" s="2" t="s">
        <v>35</v>
      </c>
      <c r="C3" s="14">
        <v>1</v>
      </c>
      <c r="D3" s="14" t="s">
        <v>10</v>
      </c>
      <c r="E3" s="14">
        <v>1</v>
      </c>
      <c r="F3" s="14" t="s">
        <v>16</v>
      </c>
      <c r="G3" s="14">
        <v>12264.15</v>
      </c>
      <c r="H3" s="14">
        <f>C3*E3*G3</f>
        <v>12264.15</v>
      </c>
      <c r="I3" s="4" t="s">
        <v>37</v>
      </c>
    </row>
    <row r="4" spans="1:9" ht="20" customHeight="1">
      <c r="A4" s="45"/>
      <c r="B4" s="2" t="s">
        <v>28</v>
      </c>
      <c r="C4" s="14">
        <v>20</v>
      </c>
      <c r="D4" s="14" t="s">
        <v>24</v>
      </c>
      <c r="E4" s="14">
        <v>1</v>
      </c>
      <c r="F4" s="14" t="s">
        <v>16</v>
      </c>
      <c r="G4" s="14">
        <v>80</v>
      </c>
      <c r="H4" s="14">
        <f t="shared" ref="H4" si="0">C4*E4*G4</f>
        <v>1600</v>
      </c>
      <c r="I4" s="4"/>
    </row>
    <row r="5" spans="1:9" ht="20" customHeight="1">
      <c r="A5" s="46"/>
      <c r="B5" s="37" t="s">
        <v>25</v>
      </c>
      <c r="C5" s="38"/>
      <c r="D5" s="38"/>
      <c r="E5" s="38"/>
      <c r="F5" s="38"/>
      <c r="G5" s="39"/>
      <c r="H5" s="25">
        <f>SUM(H3:H4)</f>
        <v>13864.15</v>
      </c>
      <c r="I5" s="4"/>
    </row>
    <row r="6" spans="1:9" ht="18" customHeight="1">
      <c r="A6" s="44" t="s">
        <v>17</v>
      </c>
      <c r="B6" s="2" t="s">
        <v>29</v>
      </c>
      <c r="C6" s="14">
        <v>30</v>
      </c>
      <c r="D6" s="14" t="s">
        <v>7</v>
      </c>
      <c r="E6" s="14">
        <v>1</v>
      </c>
      <c r="F6" s="14" t="s">
        <v>8</v>
      </c>
      <c r="G6" s="14">
        <v>300</v>
      </c>
      <c r="H6" s="14">
        <f>C6*E6*G6</f>
        <v>9000</v>
      </c>
      <c r="I6" s="3" t="s">
        <v>39</v>
      </c>
    </row>
    <row r="7" spans="1:9" ht="18" customHeight="1">
      <c r="A7" s="45"/>
      <c r="B7" s="2" t="s">
        <v>30</v>
      </c>
      <c r="C7" s="14">
        <v>25</v>
      </c>
      <c r="D7" s="14" t="s">
        <v>7</v>
      </c>
      <c r="E7" s="14">
        <v>1</v>
      </c>
      <c r="F7" s="14" t="s">
        <v>8</v>
      </c>
      <c r="G7" s="14">
        <v>263.60000000000002</v>
      </c>
      <c r="H7" s="14">
        <f t="shared" ref="H7" si="1">C7*E7*G7</f>
        <v>6590.0000000000009</v>
      </c>
      <c r="I7" s="3" t="s">
        <v>40</v>
      </c>
    </row>
    <row r="8" spans="1:9" ht="18" customHeight="1">
      <c r="A8" s="46"/>
      <c r="B8" s="37" t="s">
        <v>25</v>
      </c>
      <c r="C8" s="38"/>
      <c r="D8" s="38"/>
      <c r="E8" s="38"/>
      <c r="F8" s="38"/>
      <c r="G8" s="39"/>
      <c r="H8" s="25">
        <f>SUM(H6:H7)</f>
        <v>15590</v>
      </c>
      <c r="I8" s="3"/>
    </row>
    <row r="9" spans="1:9" ht="18" customHeight="1">
      <c r="A9" s="42" t="s">
        <v>13</v>
      </c>
      <c r="B9" s="1" t="s">
        <v>31</v>
      </c>
      <c r="C9" s="15">
        <v>1</v>
      </c>
      <c r="D9" s="15" t="s">
        <v>11</v>
      </c>
      <c r="E9" s="15">
        <v>2</v>
      </c>
      <c r="F9" s="15" t="s">
        <v>14</v>
      </c>
      <c r="G9" s="15">
        <v>750</v>
      </c>
      <c r="H9" s="14">
        <f t="shared" ref="H9" si="2">C9*E9*G9</f>
        <v>1500</v>
      </c>
      <c r="I9" s="4"/>
    </row>
    <row r="10" spans="1:9" ht="18" customHeight="1">
      <c r="A10" s="41"/>
      <c r="B10" s="37" t="s">
        <v>25</v>
      </c>
      <c r="C10" s="38"/>
      <c r="D10" s="38"/>
      <c r="E10" s="38"/>
      <c r="F10" s="38"/>
      <c r="G10" s="39"/>
      <c r="H10" s="25">
        <f>SUM(H9:H9)</f>
        <v>1500</v>
      </c>
      <c r="I10" s="4"/>
    </row>
    <row r="11" spans="1:9" ht="18" customHeight="1">
      <c r="A11" s="42" t="s">
        <v>32</v>
      </c>
      <c r="B11" s="1" t="s">
        <v>33</v>
      </c>
      <c r="C11" s="15">
        <v>1</v>
      </c>
      <c r="D11" s="15" t="s">
        <v>34</v>
      </c>
      <c r="E11" s="15">
        <v>1</v>
      </c>
      <c r="F11" s="15" t="s">
        <v>16</v>
      </c>
      <c r="G11" s="15">
        <v>21200</v>
      </c>
      <c r="H11" s="14">
        <f t="shared" ref="H11" si="3">C11*E11*G11</f>
        <v>21200</v>
      </c>
      <c r="I11" s="4" t="s">
        <v>62</v>
      </c>
    </row>
    <row r="12" spans="1:9" ht="18" customHeight="1">
      <c r="A12" s="41"/>
      <c r="B12" s="37" t="s">
        <v>25</v>
      </c>
      <c r="C12" s="38"/>
      <c r="D12" s="38"/>
      <c r="E12" s="38"/>
      <c r="F12" s="38"/>
      <c r="G12" s="39"/>
      <c r="H12" s="25">
        <f>SUM(H11:H11)</f>
        <v>21200</v>
      </c>
      <c r="I12" s="4"/>
    </row>
    <row r="13" spans="1:9" ht="18" customHeight="1">
      <c r="A13" s="40" t="s">
        <v>60</v>
      </c>
      <c r="B13" s="31" t="s">
        <v>43</v>
      </c>
      <c r="C13" s="15">
        <v>30</v>
      </c>
      <c r="D13" s="15" t="s">
        <v>41</v>
      </c>
      <c r="E13" s="15">
        <v>1</v>
      </c>
      <c r="F13" s="15" t="s">
        <v>16</v>
      </c>
      <c r="G13" s="15">
        <v>150.13999999999999</v>
      </c>
      <c r="H13" s="14">
        <f>C13*E13*G13</f>
        <v>4504.2</v>
      </c>
      <c r="I13" s="4"/>
    </row>
    <row r="14" spans="1:9" ht="18" customHeight="1">
      <c r="A14" s="41"/>
      <c r="B14" s="37" t="s">
        <v>25</v>
      </c>
      <c r="C14" s="38"/>
      <c r="D14" s="38"/>
      <c r="E14" s="38"/>
      <c r="F14" s="38"/>
      <c r="G14" s="39"/>
      <c r="H14" s="25">
        <f>SUM(H13:H13)</f>
        <v>4504.2</v>
      </c>
      <c r="I14" s="4"/>
    </row>
    <row r="15" spans="1:9" ht="18" customHeight="1">
      <c r="A15" s="40" t="s">
        <v>44</v>
      </c>
      <c r="B15" s="1" t="s">
        <v>45</v>
      </c>
      <c r="C15" s="15">
        <v>1</v>
      </c>
      <c r="D15" s="15" t="s">
        <v>41</v>
      </c>
      <c r="E15" s="15">
        <v>1</v>
      </c>
      <c r="F15" s="15" t="s">
        <v>16</v>
      </c>
      <c r="G15" s="15">
        <v>74.73</v>
      </c>
      <c r="H15" s="14">
        <f>C15*E15*G15</f>
        <v>74.73</v>
      </c>
      <c r="I15" s="4"/>
    </row>
    <row r="16" spans="1:9" ht="18" customHeight="1">
      <c r="A16" s="40"/>
      <c r="B16" s="31" t="s">
        <v>46</v>
      </c>
      <c r="C16" s="15">
        <v>1</v>
      </c>
      <c r="D16" s="15" t="s">
        <v>42</v>
      </c>
      <c r="E16" s="15">
        <v>1</v>
      </c>
      <c r="F16" s="15" t="s">
        <v>16</v>
      </c>
      <c r="G16" s="15">
        <v>18.579999999999998</v>
      </c>
      <c r="H16" s="14">
        <f t="shared" ref="H16:H26" si="4">C16*E16*G16</f>
        <v>18.579999999999998</v>
      </c>
      <c r="I16" s="4"/>
    </row>
    <row r="17" spans="1:9" ht="18" customHeight="1">
      <c r="A17" s="40"/>
      <c r="B17" s="31" t="s">
        <v>61</v>
      </c>
      <c r="C17" s="15">
        <v>1</v>
      </c>
      <c r="D17" s="15" t="s">
        <v>42</v>
      </c>
      <c r="E17" s="15">
        <v>1</v>
      </c>
      <c r="F17" s="15" t="s">
        <v>16</v>
      </c>
      <c r="G17" s="15">
        <v>37.24</v>
      </c>
      <c r="H17" s="14">
        <f t="shared" si="4"/>
        <v>37.24</v>
      </c>
      <c r="I17" s="4"/>
    </row>
    <row r="18" spans="1:9" ht="18" customHeight="1">
      <c r="A18" s="40"/>
      <c r="B18" s="31" t="s">
        <v>47</v>
      </c>
      <c r="C18" s="15">
        <v>3</v>
      </c>
      <c r="D18" s="15" t="s">
        <v>48</v>
      </c>
      <c r="E18" s="15">
        <v>1</v>
      </c>
      <c r="F18" s="15" t="s">
        <v>16</v>
      </c>
      <c r="G18" s="15">
        <v>16.600000000000001</v>
      </c>
      <c r="H18" s="14">
        <f t="shared" si="4"/>
        <v>49.800000000000004</v>
      </c>
      <c r="I18" s="4"/>
    </row>
    <row r="19" spans="1:9" ht="18" customHeight="1">
      <c r="A19" s="40"/>
      <c r="B19" s="31" t="s">
        <v>49</v>
      </c>
      <c r="C19" s="15">
        <v>1</v>
      </c>
      <c r="D19" s="15" t="s">
        <v>41</v>
      </c>
      <c r="E19" s="15">
        <v>1</v>
      </c>
      <c r="F19" s="15" t="s">
        <v>16</v>
      </c>
      <c r="G19" s="15">
        <v>29.7</v>
      </c>
      <c r="H19" s="14">
        <f t="shared" si="4"/>
        <v>29.7</v>
      </c>
      <c r="I19" s="4"/>
    </row>
    <row r="20" spans="1:9" ht="18" customHeight="1">
      <c r="A20" s="40"/>
      <c r="B20" s="31" t="s">
        <v>47</v>
      </c>
      <c r="C20" s="15">
        <v>2</v>
      </c>
      <c r="D20" s="15" t="s">
        <v>48</v>
      </c>
      <c r="E20" s="15">
        <v>1</v>
      </c>
      <c r="F20" s="15" t="s">
        <v>16</v>
      </c>
      <c r="G20" s="15">
        <v>12.25</v>
      </c>
      <c r="H20" s="14">
        <f t="shared" si="4"/>
        <v>24.5</v>
      </c>
      <c r="I20" s="4"/>
    </row>
    <row r="21" spans="1:9" ht="18" customHeight="1">
      <c r="A21" s="40"/>
      <c r="B21" s="31" t="s">
        <v>50</v>
      </c>
      <c r="C21" s="15">
        <v>1</v>
      </c>
      <c r="D21" s="15" t="s">
        <v>48</v>
      </c>
      <c r="E21" s="15">
        <v>1</v>
      </c>
      <c r="F21" s="15" t="s">
        <v>16</v>
      </c>
      <c r="G21" s="15">
        <v>14.73</v>
      </c>
      <c r="H21" s="14">
        <f t="shared" si="4"/>
        <v>14.73</v>
      </c>
      <c r="I21" s="4"/>
    </row>
    <row r="22" spans="1:9" ht="18" customHeight="1">
      <c r="A22" s="40"/>
      <c r="B22" s="31" t="s">
        <v>51</v>
      </c>
      <c r="C22" s="15">
        <v>5</v>
      </c>
      <c r="D22" s="15" t="s">
        <v>52</v>
      </c>
      <c r="E22" s="15">
        <v>1</v>
      </c>
      <c r="F22" s="15" t="s">
        <v>16</v>
      </c>
      <c r="G22" s="15">
        <v>6.24</v>
      </c>
      <c r="H22" s="14">
        <f t="shared" si="4"/>
        <v>31.200000000000003</v>
      </c>
      <c r="I22" s="4"/>
    </row>
    <row r="23" spans="1:9" ht="18" customHeight="1">
      <c r="A23" s="40"/>
      <c r="B23" s="31" t="s">
        <v>53</v>
      </c>
      <c r="C23" s="15">
        <v>3</v>
      </c>
      <c r="D23" s="15" t="s">
        <v>42</v>
      </c>
      <c r="E23" s="15">
        <v>1</v>
      </c>
      <c r="F23" s="15" t="s">
        <v>16</v>
      </c>
      <c r="G23" s="15">
        <v>14.65</v>
      </c>
      <c r="H23" s="14">
        <f t="shared" si="4"/>
        <v>43.95</v>
      </c>
      <c r="I23" s="4"/>
    </row>
    <row r="24" spans="1:9" ht="18" customHeight="1">
      <c r="A24" s="40"/>
      <c r="B24" s="31" t="s">
        <v>54</v>
      </c>
      <c r="C24" s="15">
        <v>28</v>
      </c>
      <c r="D24" s="15" t="s">
        <v>55</v>
      </c>
      <c r="E24" s="15">
        <v>1</v>
      </c>
      <c r="F24" s="15" t="s">
        <v>16</v>
      </c>
      <c r="G24" s="15">
        <v>10</v>
      </c>
      <c r="H24" s="14">
        <f t="shared" si="4"/>
        <v>280</v>
      </c>
      <c r="I24" s="4"/>
    </row>
    <row r="25" spans="1:9" ht="18" customHeight="1">
      <c r="A25" s="40"/>
      <c r="B25" s="31" t="s">
        <v>56</v>
      </c>
      <c r="C25" s="15">
        <v>56</v>
      </c>
      <c r="D25" s="15" t="s">
        <v>55</v>
      </c>
      <c r="E25" s="15">
        <v>1</v>
      </c>
      <c r="F25" s="15" t="s">
        <v>16</v>
      </c>
      <c r="G25" s="15">
        <v>6</v>
      </c>
      <c r="H25" s="14">
        <f t="shared" si="4"/>
        <v>336</v>
      </c>
      <c r="I25" s="4" t="s">
        <v>59</v>
      </c>
    </row>
    <row r="26" spans="1:9" ht="18" customHeight="1">
      <c r="A26" s="40"/>
      <c r="B26" s="31" t="s">
        <v>58</v>
      </c>
      <c r="C26" s="15">
        <v>30</v>
      </c>
      <c r="D26" s="15" t="s">
        <v>57</v>
      </c>
      <c r="E26" s="15">
        <v>1</v>
      </c>
      <c r="F26" s="15" t="s">
        <v>16</v>
      </c>
      <c r="G26" s="15">
        <v>13.7</v>
      </c>
      <c r="H26" s="14">
        <f t="shared" si="4"/>
        <v>411</v>
      </c>
      <c r="I26" s="4"/>
    </row>
    <row r="27" spans="1:9" ht="18" customHeight="1">
      <c r="A27" s="41"/>
      <c r="B27" s="37" t="s">
        <v>25</v>
      </c>
      <c r="C27" s="38"/>
      <c r="D27" s="38"/>
      <c r="E27" s="38"/>
      <c r="F27" s="38"/>
      <c r="G27" s="39"/>
      <c r="H27" s="25">
        <f>SUM(H15:H26)</f>
        <v>1351.43</v>
      </c>
      <c r="I27" s="4"/>
    </row>
    <row r="28" spans="1:9" ht="18" customHeight="1">
      <c r="A28" s="34" t="s">
        <v>21</v>
      </c>
      <c r="B28" s="34"/>
      <c r="C28" s="34"/>
      <c r="D28" s="34"/>
      <c r="E28" s="34"/>
      <c r="F28" s="34"/>
      <c r="G28" s="34"/>
      <c r="H28" s="12">
        <f>H5</f>
        <v>13864.15</v>
      </c>
      <c r="I28" s="20"/>
    </row>
    <row r="29" spans="1:9" ht="18" customHeight="1">
      <c r="A29" s="34" t="s">
        <v>22</v>
      </c>
      <c r="B29" s="34"/>
      <c r="C29" s="34"/>
      <c r="D29" s="34"/>
      <c r="E29" s="34"/>
      <c r="F29" s="34"/>
      <c r="G29" s="34"/>
      <c r="H29" s="12">
        <f>H8+H10+H12+H14+H27</f>
        <v>44145.63</v>
      </c>
      <c r="I29" s="20"/>
    </row>
    <row r="30" spans="1:9" ht="18" customHeight="1">
      <c r="A30" s="34" t="s">
        <v>12</v>
      </c>
      <c r="B30" s="28" t="s">
        <v>18</v>
      </c>
      <c r="C30" s="12">
        <v>1</v>
      </c>
      <c r="D30" s="12" t="s">
        <v>20</v>
      </c>
      <c r="E30" s="12">
        <v>1</v>
      </c>
      <c r="F30" s="12" t="s">
        <v>16</v>
      </c>
      <c r="G30" s="29">
        <v>7.0000000000000007E-2</v>
      </c>
      <c r="H30" s="12">
        <f>H28*G30</f>
        <v>970.49050000000011</v>
      </c>
      <c r="I30" s="26"/>
    </row>
    <row r="31" spans="1:9" ht="18" customHeight="1">
      <c r="A31" s="34"/>
      <c r="B31" s="21" t="s">
        <v>19</v>
      </c>
      <c r="C31" s="12">
        <v>1</v>
      </c>
      <c r="D31" s="12" t="s">
        <v>20</v>
      </c>
      <c r="E31" s="12">
        <v>1</v>
      </c>
      <c r="F31" s="12" t="s">
        <v>16</v>
      </c>
      <c r="G31" s="29">
        <v>0.09</v>
      </c>
      <c r="H31" s="12">
        <f>H29*G31</f>
        <v>3973.1066999999998</v>
      </c>
      <c r="I31" s="27"/>
    </row>
    <row r="32" spans="1:9" ht="18" customHeight="1">
      <c r="A32" s="30" t="s">
        <v>23</v>
      </c>
      <c r="B32" s="4" t="s">
        <v>36</v>
      </c>
      <c r="C32" s="15">
        <v>2</v>
      </c>
      <c r="D32" s="15" t="s">
        <v>24</v>
      </c>
      <c r="E32" s="15">
        <v>2</v>
      </c>
      <c r="F32" s="15" t="s">
        <v>15</v>
      </c>
      <c r="G32" s="15">
        <v>500</v>
      </c>
      <c r="H32" s="15">
        <f>G32*E32*C32</f>
        <v>2000</v>
      </c>
      <c r="I32" s="4"/>
    </row>
    <row r="33" spans="1:9" ht="18" customHeight="1">
      <c r="A33" s="34" t="s">
        <v>27</v>
      </c>
      <c r="B33" s="34"/>
      <c r="C33" s="34"/>
      <c r="D33" s="34"/>
      <c r="E33" s="34"/>
      <c r="F33" s="34"/>
      <c r="G33" s="34"/>
      <c r="H33" s="22">
        <f>SUM(H28:H32)</f>
        <v>64953.377199999995</v>
      </c>
      <c r="I33" s="21"/>
    </row>
    <row r="34" spans="1:9" ht="18" customHeight="1">
      <c r="A34" s="34" t="s">
        <v>26</v>
      </c>
      <c r="B34" s="34"/>
      <c r="C34" s="34"/>
      <c r="D34" s="34"/>
      <c r="E34" s="34"/>
      <c r="F34" s="34"/>
      <c r="G34" s="34"/>
      <c r="H34" s="22">
        <f>H33*6%</f>
        <v>3897.2026319999995</v>
      </c>
      <c r="I34" s="21"/>
    </row>
    <row r="35" spans="1:9" ht="18" customHeight="1">
      <c r="A35" s="34" t="s">
        <v>25</v>
      </c>
      <c r="B35" s="34"/>
      <c r="C35" s="34"/>
      <c r="D35" s="34"/>
      <c r="E35" s="34"/>
      <c r="F35" s="34"/>
      <c r="G35" s="34"/>
      <c r="H35" s="22">
        <f>SUM(H33:H34)</f>
        <v>68850.579831999989</v>
      </c>
      <c r="I35" s="21"/>
    </row>
    <row r="36" spans="1:9">
      <c r="A36" s="35"/>
      <c r="B36" s="35"/>
      <c r="C36" s="35"/>
      <c r="D36" s="35"/>
      <c r="E36" s="35"/>
      <c r="F36" s="35"/>
      <c r="G36" s="35"/>
      <c r="H36" s="35"/>
      <c r="I36" s="35"/>
    </row>
    <row r="37" spans="1:9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24.75" customHeight="1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38.75" customHeight="1">
      <c r="A39" s="35"/>
      <c r="B39" s="35"/>
      <c r="C39" s="35"/>
      <c r="D39" s="35"/>
      <c r="E39" s="35"/>
      <c r="F39" s="35"/>
      <c r="G39" s="35"/>
      <c r="H39" s="35"/>
      <c r="I39" s="35"/>
    </row>
    <row r="40" spans="1:9">
      <c r="A40" s="5"/>
      <c r="B40" s="5"/>
      <c r="C40" s="16"/>
      <c r="D40" s="16"/>
      <c r="E40" s="16"/>
      <c r="F40" s="16"/>
      <c r="G40" s="16"/>
      <c r="H40" s="16"/>
      <c r="I40" s="5"/>
    </row>
    <row r="41" spans="1:9">
      <c r="A41" s="36"/>
      <c r="B41" s="36"/>
      <c r="C41" s="36"/>
      <c r="D41" s="36"/>
      <c r="E41" s="36"/>
      <c r="F41" s="36"/>
      <c r="G41" s="36"/>
      <c r="H41" s="36"/>
      <c r="I41" s="36"/>
    </row>
    <row r="42" spans="1:9">
      <c r="A42" s="7"/>
      <c r="B42" s="6"/>
      <c r="C42" s="7"/>
      <c r="D42" s="7"/>
      <c r="E42" s="7"/>
      <c r="F42" s="7"/>
      <c r="G42" s="7"/>
      <c r="H42" s="7"/>
      <c r="I42" s="6"/>
    </row>
    <row r="43" spans="1:9">
      <c r="A43" s="24"/>
      <c r="B43" s="8"/>
      <c r="C43" s="17"/>
      <c r="D43" s="17"/>
      <c r="E43" s="17"/>
      <c r="F43" s="17"/>
      <c r="G43" s="17"/>
      <c r="H43" s="17"/>
      <c r="I43" s="11"/>
    </row>
    <row r="44" spans="1:9">
      <c r="A44" s="9"/>
      <c r="B44" s="9"/>
      <c r="C44" s="18"/>
      <c r="D44" s="18"/>
      <c r="E44" s="18"/>
      <c r="F44" s="32"/>
      <c r="G44" s="32"/>
      <c r="H44" s="32"/>
      <c r="I44" s="32"/>
    </row>
    <row r="45" spans="1:9">
      <c r="A45" s="9"/>
      <c r="B45" s="9"/>
      <c r="C45" s="18"/>
      <c r="D45" s="18"/>
      <c r="E45" s="18"/>
      <c r="F45" s="32"/>
      <c r="G45" s="32"/>
      <c r="H45" s="32"/>
      <c r="I45" s="32"/>
    </row>
    <row r="46" spans="1:9">
      <c r="A46" s="9"/>
      <c r="B46" s="9"/>
      <c r="C46" s="18"/>
      <c r="D46" s="18"/>
      <c r="E46" s="18"/>
      <c r="F46" s="32"/>
      <c r="G46" s="32"/>
      <c r="H46" s="32"/>
      <c r="I46" s="32"/>
    </row>
    <row r="47" spans="1:9">
      <c r="A47" s="9"/>
      <c r="B47" s="9"/>
      <c r="C47" s="18"/>
      <c r="D47" s="18"/>
      <c r="E47" s="18"/>
      <c r="F47" s="32"/>
      <c r="G47" s="32"/>
      <c r="H47" s="32"/>
      <c r="I47" s="32"/>
    </row>
    <row r="48" spans="1:9">
      <c r="A48" s="32"/>
      <c r="B48" s="32"/>
      <c r="C48" s="18"/>
      <c r="D48" s="18"/>
      <c r="E48" s="18"/>
      <c r="F48" s="32"/>
      <c r="G48" s="32"/>
      <c r="H48" s="32"/>
      <c r="I48" s="32"/>
    </row>
    <row r="49" spans="1:9">
      <c r="A49" s="9"/>
      <c r="B49" s="9"/>
      <c r="C49" s="18"/>
      <c r="D49" s="18"/>
      <c r="E49" s="18"/>
      <c r="F49" s="33"/>
      <c r="G49" s="33"/>
      <c r="H49" s="18"/>
      <c r="I49" s="10"/>
    </row>
    <row r="50" spans="1:9">
      <c r="A50" s="9"/>
      <c r="B50" s="9"/>
      <c r="C50" s="18"/>
      <c r="D50" s="18"/>
      <c r="E50" s="18"/>
      <c r="F50" s="32"/>
      <c r="G50" s="32"/>
      <c r="H50" s="32"/>
      <c r="I50" s="32"/>
    </row>
  </sheetData>
  <mergeCells count="32">
    <mergeCell ref="A9:A10"/>
    <mergeCell ref="B10:G10"/>
    <mergeCell ref="A1:I1"/>
    <mergeCell ref="A3:A5"/>
    <mergeCell ref="B5:G5"/>
    <mergeCell ref="A6:A8"/>
    <mergeCell ref="B8:G8"/>
    <mergeCell ref="B12:G12"/>
    <mergeCell ref="A13:A14"/>
    <mergeCell ref="B14:G14"/>
    <mergeCell ref="A15:A27"/>
    <mergeCell ref="B27:G27"/>
    <mergeCell ref="A11:A12"/>
    <mergeCell ref="F44:I44"/>
    <mergeCell ref="A28:G28"/>
    <mergeCell ref="A29:G29"/>
    <mergeCell ref="A30:A31"/>
    <mergeCell ref="A33:G33"/>
    <mergeCell ref="A34:G34"/>
    <mergeCell ref="A35:G35"/>
    <mergeCell ref="A36:I36"/>
    <mergeCell ref="A37:I37"/>
    <mergeCell ref="A38:I38"/>
    <mergeCell ref="A39:I39"/>
    <mergeCell ref="A41:I41"/>
    <mergeCell ref="F50:I50"/>
    <mergeCell ref="F45:I45"/>
    <mergeCell ref="F46:I46"/>
    <mergeCell ref="F47:I47"/>
    <mergeCell ref="A48:B48"/>
    <mergeCell ref="F48:I48"/>
    <mergeCell ref="F49:G49"/>
  </mergeCells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提报系统结算单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zhangrongrong@cct.cn</cp:lastModifiedBy>
  <dcterms:created xsi:type="dcterms:W3CDTF">2015-08-21T02:31:00Z</dcterms:created>
  <dcterms:modified xsi:type="dcterms:W3CDTF">2024-12-17T07:01:18Z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A64E2224F67644A0B731EA8452C24BC3_13</vt:lpwstr>
  </property>
  <property fmtid="{D5CDD505-2E9C-101B-9397-08002B2CF9AE}" pid="3" name="KSOProductBuildVer">
    <vt:lpwstr>2052-12.1.0.17827</vt:lpwstr>
  </property>
</Properties>
</file>