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_FilterDatabase" localSheetId="0" hidden="1">员工报销明细!$C$1:$J$123</definedName>
    <definedName name="_xlnm.Print_Area" localSheetId="2">其他报销明细!$A$1:$K$26</definedName>
    <definedName name="_xlnm.Print_Area" localSheetId="1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<sst xmlns="http://schemas.openxmlformats.org/spreadsheetml/2006/main" count="200" uniqueCount="156">
  <si>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</si>
  <si>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</si>
  <si>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</si>
  <si>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</si>
  <si>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</si>
  <si>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</si>
  <si>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</si>
  <si>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</si>
  <si>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</si>
  <si>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</si>
  <si>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</si>
  <si>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</si>
  <si>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</si>
  <si>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</si>
  <si>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</si>
  <si>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</si>
  <si>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</si>
  <si>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</si>
  <si>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</si>
  <si>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</si>
  <si>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</si>
  <si>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</si>
  <si>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</si>
  <si>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</si>
  <si>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</si>
  <si>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</si>
  <si>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</si>
  <si>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SKG按摩仪打样</t>
  </si>
  <si>
    <t>尽量提供可用的原始发票，发票项目不可用的，且开票需要加收税点的可以不提供原始发票。网上交易均需提供交易截图。</t>
  </si>
  <si>
    <t>星空灯打样</t>
  </si>
  <si>
    <t>香薰片打样</t>
  </si>
  <si>
    <t>香薰片打样2</t>
  </si>
  <si>
    <t>工服打样</t>
  </si>
  <si>
    <t>工服 定制</t>
  </si>
  <si>
    <t>税点补</t>
  </si>
  <si>
    <t>伴手礼 丝绸袋</t>
  </si>
  <si>
    <t>定制雨伞</t>
  </si>
  <si>
    <t>定制水杯打样</t>
  </si>
  <si>
    <t>SKG大货</t>
  </si>
  <si>
    <t>定制水杯大货</t>
  </si>
  <si>
    <t>星空灯大货</t>
  </si>
  <si>
    <t>签名照打印</t>
  </si>
  <si>
    <t>天猫超市：手帕纸、湿巾、口罩、卫生巾、暖宝宝、驱蚊液、抽纸、voss、</t>
  </si>
  <si>
    <t>无比滴</t>
  </si>
  <si>
    <t>一次性拖鞋</t>
  </si>
  <si>
    <t>片装 湿巾</t>
  </si>
  <si>
    <t>一次性雨衣1</t>
  </si>
  <si>
    <t>一次性雨衣2</t>
  </si>
  <si>
    <t>收纳筐 车载</t>
  </si>
  <si>
    <t>收纳筐 酒店</t>
  </si>
  <si>
    <t>贺卡纸</t>
  </si>
  <si>
    <t>酒店伴手礼 耳塞</t>
  </si>
  <si>
    <t>鞋套 vip</t>
  </si>
  <si>
    <t>冰凉贴</t>
  </si>
  <si>
    <t>卡片雨衣</t>
  </si>
  <si>
    <t>补充雨衣</t>
  </si>
  <si>
    <t>鞋套 塑料</t>
  </si>
  <si>
    <t>鞋套补充</t>
  </si>
  <si>
    <t>朱顶红打样</t>
  </si>
  <si>
    <t>朱顶红大货</t>
  </si>
  <si>
    <t>咨询台 皮筋</t>
  </si>
  <si>
    <t>咨询台 隐形肩带</t>
  </si>
  <si>
    <t>咨询台 医药箱</t>
  </si>
  <si>
    <t>咨询台 衬衫夹</t>
  </si>
  <si>
    <t>咨询台 袜子</t>
  </si>
  <si>
    <t>酒店伴手礼 蒸汽眼罩</t>
  </si>
  <si>
    <t>酒店伴手礼 一次性泡澡袋</t>
  </si>
  <si>
    <t>酒店伴手礼 龙角散</t>
  </si>
  <si>
    <t>酒店伴手礼 足浴球</t>
  </si>
  <si>
    <t>休息室 三只松鼠</t>
  </si>
  <si>
    <t>酒店minibar 雪碧</t>
  </si>
  <si>
    <t>酒店minibar 屈臣氏苏打汽水</t>
  </si>
  <si>
    <t>休息室 蒙都手撕牛肉</t>
  </si>
  <si>
    <t>酒店 春光清补凉</t>
  </si>
  <si>
    <t>酒店 NEWLEAF每日坚果</t>
  </si>
  <si>
    <t>酒店 酸奶碗</t>
  </si>
  <si>
    <t>酒店minibar 可乐</t>
  </si>
  <si>
    <t>酒店 鲍师傅椰蓉饼</t>
  </si>
  <si>
    <t>休息室 雀巢咖啡</t>
  </si>
  <si>
    <t>休息室 东方树叶</t>
  </si>
  <si>
    <t>休息室 椰树牌椰奶</t>
  </si>
  <si>
    <t>休息室 椰树牌椰子水</t>
  </si>
  <si>
    <t>休息室 豪士面包</t>
  </si>
  <si>
    <t>休息室 海边宽宽零食</t>
  </si>
  <si>
    <t>鱿鱼丝</t>
  </si>
  <si>
    <t>车辆备品 抽纸心相印</t>
  </si>
  <si>
    <t>车辆备品 维达湿巾片装</t>
  </si>
  <si>
    <t>车辆备品 得宝手帕纸</t>
  </si>
  <si>
    <t>车辆备品 小风扇</t>
  </si>
  <si>
    <t>车辆备品 小米充电宝</t>
  </si>
  <si>
    <t>车辆备品 车载垃圾袋</t>
  </si>
  <si>
    <t>酒店伴手礼 亚朵眼罩</t>
  </si>
  <si>
    <t>酒店伴手礼 清口糖</t>
  </si>
  <si>
    <t>酒店minibar 小星啤酒</t>
  </si>
  <si>
    <t>酒店minibar 罐装星巴克</t>
  </si>
  <si>
    <t>酒店minibar 宾得宝 果汁</t>
  </si>
  <si>
    <t>酒店minibar 圣培露气泡水</t>
  </si>
  <si>
    <t>酒店 山姆零食</t>
  </si>
  <si>
    <t>酒店 山姆黑松露扁桃仁</t>
  </si>
  <si>
    <t>酒店 巧克力礼盒</t>
  </si>
  <si>
    <t>休息室 星巴克咖啡瓶装</t>
  </si>
  <si>
    <t>休息室 巴黎水</t>
  </si>
  <si>
    <t>休息室 if 椰子水</t>
  </si>
  <si>
    <t>休息室 凤禾堂椰蓉饼</t>
  </si>
  <si>
    <t>休息室 梅饼</t>
  </si>
  <si>
    <t>酒店伴手礼 马吉拉香水</t>
  </si>
  <si>
    <t>车辆备品 绿联充电宝</t>
  </si>
  <si>
    <t>酒店 零食天猫超市</t>
  </si>
  <si>
    <t>酒店 收纳筐白色</t>
  </si>
  <si>
    <t>山姆补充零食</t>
  </si>
  <si>
    <t>水果</t>
  </si>
  <si>
    <t>鞋套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</si>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</sst>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80" fontId="0" fillId="0" borderId="11" xfId="0" applyNumberFormat="1" applyBorder="1" applyAlignment="1">
      <alignment vertical="center"/>
    </xf>
    <xf numFmtId="176" fontId="8" fillId="3" borderId="11" xfId="5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180" fontId="0" fillId="0" borderId="11" xfId="0" applyNumberFormat="1" applyFill="1" applyBorder="1" applyAlignment="1">
      <alignment horizontal="right" vertical="center"/>
    </xf>
    <xf numFmtId="176" fontId="10" fillId="3" borderId="11" xfId="50" applyNumberFormat="1" applyFont="1" applyFill="1" applyBorder="1" applyAlignment="1">
      <alignment horizontal="center" vertical="center" wrapText="1"/>
    </xf>
    <xf numFmtId="180" fontId="0" fillId="0" borderId="11" xfId="0" applyNumberForma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11" fillId="8" borderId="11" xfId="0" applyFont="1" applyFill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3"/>
  <sheetViews>
    <sheetView tabSelected="1" zoomScale="60" zoomScaleNormal="60" topLeftCell="A54" workbookViewId="0">
      <selection activeCell="P115" sqref="P115"/>
    </sheetView>
  </sheetViews>
  <sheetFormatPr defaultColWidth="9" defaultRowHeight="21" customHeight="1"/>
  <cols>
    <col min="1" max="1" width="9" style="56"/>
    <col min="2" max="2" width="16.75" customWidth="1"/>
    <col min="3" max="3" width="13.1111111111111" style="57"/>
    <col min="5" max="5" width="11.8888888888889"/>
    <col min="6" max="6" width="14.4444444444444"/>
    <col min="7" max="7" width="11.8888888888889" customWidth="1"/>
    <col min="8" max="8" width="14.4444444444444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8"/>
      <c r="J2" s="58"/>
      <c r="K2" s="58"/>
      <c r="L2" s="58"/>
    </row>
    <row r="3" customHeight="1" spans="1:12">
      <c r="I3" s="59" t="s">
        <v>1</v>
      </c>
      <c r="J3" s="59"/>
    </row>
    <row r="4" customHeight="1" spans="1:12">
      <c r="A4" s="60" t="s">
        <v>2</v>
      </c>
      <c r="B4" s="61" t="s">
        <v>3</v>
      </c>
      <c r="C4" s="62" t="s">
        <v>4</v>
      </c>
      <c r="D4" s="62"/>
      <c r="E4" s="62"/>
      <c r="F4" s="63" t="s">
        <v>5</v>
      </c>
      <c r="G4" s="63"/>
      <c r="H4" s="63"/>
      <c r="I4" s="63"/>
      <c r="J4" s="61" t="s">
        <v>6</v>
      </c>
    </row>
    <row r="5" customHeight="1" spans="1:12">
      <c r="A5" s="60"/>
      <c r="B5" s="61"/>
      <c r="C5" s="64" t="s">
        <v>7</v>
      </c>
      <c r="D5" s="65" t="s">
        <v>8</v>
      </c>
      <c r="E5" s="62" t="s">
        <v>9</v>
      </c>
      <c r="F5" s="63" t="s">
        <v>10</v>
      </c>
      <c r="G5" s="63" t="s">
        <v>11</v>
      </c>
      <c r="H5" s="63" t="s">
        <v>12</v>
      </c>
      <c r="I5" s="63" t="s">
        <v>13</v>
      </c>
      <c r="J5" s="61"/>
    </row>
    <row r="6" customHeight="1" spans="1:12">
      <c r="A6" s="66">
        <v>1</v>
      </c>
      <c r="B6" s="67" t="s">
        <v>14</v>
      </c>
      <c r="C6" s="68">
        <v>0</v>
      </c>
      <c r="D6" s="69"/>
      <c r="E6" s="68">
        <f>C6*D6</f>
        <v>0</v>
      </c>
      <c r="F6" s="68">
        <v>0</v>
      </c>
      <c r="G6" s="68">
        <v>0</v>
      </c>
      <c r="H6" s="68">
        <f>F6+G6</f>
        <v>0</v>
      </c>
      <c r="I6" s="70"/>
      <c r="J6" s="71" t="s">
        <v>15</v>
      </c>
    </row>
    <row r="7" s="53" customFormat="1" ht="35" customHeight="1" spans="1:12">
      <c r="A7" s="72"/>
      <c r="B7" s="73" t="s">
        <v>16</v>
      </c>
      <c r="C7" s="74">
        <f>SUM(C6)</f>
        <v>0</v>
      </c>
      <c r="D7" s="74">
        <f t="shared" ref="D7:H7" si="0">SUM(D6)</f>
        <v>0</v>
      </c>
      <c r="E7" s="74">
        <f t="shared" si="0"/>
        <v>0</v>
      </c>
      <c r="F7" s="74">
        <f t="shared" si="0"/>
        <v>0</v>
      </c>
      <c r="G7" s="74">
        <f>SUM(G6:G6)</f>
        <v>0</v>
      </c>
      <c r="H7" s="74">
        <f>F7+G7</f>
        <v>0</v>
      </c>
      <c r="I7" s="75"/>
      <c r="J7" s="76"/>
    </row>
    <row r="8" customHeight="1" spans="1:12">
      <c r="A8" s="77">
        <v>2</v>
      </c>
      <c r="B8" s="78" t="s">
        <v>17</v>
      </c>
      <c r="C8" s="79">
        <v>0</v>
      </c>
      <c r="D8" s="77"/>
      <c r="E8" s="79">
        <f>C8*D8</f>
        <v>0</v>
      </c>
      <c r="F8" s="68">
        <v>0</v>
      </c>
      <c r="G8" s="68">
        <v>0</v>
      </c>
      <c r="H8" s="68">
        <f>F8+G8</f>
        <v>0</v>
      </c>
      <c r="I8" s="70"/>
      <c r="J8" s="71" t="s">
        <v>18</v>
      </c>
    </row>
    <row r="9" s="53" customFormat="1" customHeight="1" spans="1:12">
      <c r="A9" s="72"/>
      <c r="B9" s="73" t="s">
        <v>19</v>
      </c>
      <c r="C9" s="74">
        <f>SUM(C8)</f>
        <v>0</v>
      </c>
      <c r="D9" s="74">
        <f t="shared" ref="D9:E9" si="1">SUM(D8)</f>
        <v>0</v>
      </c>
      <c r="E9" s="74">
        <f t="shared" si="1"/>
        <v>0</v>
      </c>
      <c r="F9" s="74">
        <f>SUM(F8:F8)</f>
        <v>0</v>
      </c>
      <c r="G9" s="74">
        <f>SUM(G8:G8)</f>
        <v>0</v>
      </c>
      <c r="H9" s="74">
        <f>F9+G9</f>
        <v>0</v>
      </c>
      <c r="I9" s="75"/>
      <c r="J9" s="76"/>
    </row>
    <row r="10" customHeight="1" spans="1:12">
      <c r="A10" s="66">
        <v>3</v>
      </c>
      <c r="B10" s="67" t="s">
        <v>20</v>
      </c>
      <c r="C10" s="68">
        <v>0</v>
      </c>
      <c r="D10" s="69"/>
      <c r="E10" s="68">
        <f>C10*D10</f>
        <v>0</v>
      </c>
      <c r="F10" s="68">
        <v>0</v>
      </c>
      <c r="G10" s="68">
        <v>0</v>
      </c>
      <c r="H10" s="68">
        <f>F10+G10</f>
        <v>0</v>
      </c>
      <c r="I10" s="70"/>
      <c r="J10" s="80" t="s">
        <v>21</v>
      </c>
    </row>
    <row r="11" s="53" customFormat="1" customHeight="1" spans="1:12">
      <c r="A11" s="72"/>
      <c r="B11" s="73" t="s">
        <v>22</v>
      </c>
      <c r="C11" s="74">
        <f>SUM(C10)</f>
        <v>0</v>
      </c>
      <c r="D11" s="74">
        <f t="shared" ref="D11:H11" si="2">SUM(D10)</f>
        <v>0</v>
      </c>
      <c r="E11" s="74">
        <f t="shared" si="2"/>
        <v>0</v>
      </c>
      <c r="F11" s="74">
        <f t="shared" si="2"/>
        <v>0</v>
      </c>
      <c r="G11" s="74">
        <f>SUM(G10:G10)</f>
        <v>0</v>
      </c>
      <c r="H11" s="74">
        <f>F11+G11</f>
        <v>0</v>
      </c>
      <c r="I11" s="75"/>
      <c r="J11" s="81"/>
    </row>
    <row r="12" customHeight="1" spans="1:12">
      <c r="A12" s="66">
        <v>4</v>
      </c>
      <c r="B12" s="67" t="s">
        <v>23</v>
      </c>
      <c r="C12" s="68">
        <v>0</v>
      </c>
      <c r="D12" s="69"/>
      <c r="E12" s="68">
        <f>C12*D12</f>
        <v>0</v>
      </c>
      <c r="F12" s="68">
        <v>0</v>
      </c>
      <c r="G12" s="68">
        <v>0</v>
      </c>
      <c r="H12" s="68">
        <f>F12+G12</f>
        <v>0</v>
      </c>
      <c r="I12" s="70"/>
      <c r="J12" s="80" t="s">
        <v>24</v>
      </c>
    </row>
    <row r="13" s="53" customFormat="1" customHeight="1" spans="1:12">
      <c r="A13" s="72"/>
      <c r="B13" s="73" t="s">
        <v>25</v>
      </c>
      <c r="C13" s="74">
        <f>SUM(C12)</f>
        <v>0</v>
      </c>
      <c r="D13" s="74">
        <f t="shared" ref="D13:H13" si="3">SUM(D12)</f>
        <v>0</v>
      </c>
      <c r="E13" s="74">
        <f t="shared" si="3"/>
        <v>0</v>
      </c>
      <c r="F13" s="74">
        <f t="shared" si="3"/>
        <v>0</v>
      </c>
      <c r="G13" s="74">
        <f>SUM(G12:G12)</f>
        <v>0</v>
      </c>
      <c r="H13" s="74">
        <f>F13+G13</f>
        <v>0</v>
      </c>
      <c r="I13" s="75"/>
      <c r="J13" s="81"/>
    </row>
    <row r="14" customHeight="1" spans="1:12">
      <c r="A14" s="77">
        <v>5</v>
      </c>
      <c r="B14" s="78" t="s">
        <v>26</v>
      </c>
      <c r="C14" s="68">
        <v>0</v>
      </c>
      <c r="D14" s="82"/>
      <c r="E14" s="83">
        <f>C14*D14</f>
        <v>0</v>
      </c>
      <c r="F14" s="68">
        <v>299</v>
      </c>
      <c r="G14" s="68">
        <v>0</v>
      </c>
      <c r="H14" s="68">
        <f>F14+G14</f>
        <v>299</v>
      </c>
      <c r="I14" s="84" t="s">
        <v>27</v>
      </c>
      <c r="J14" s="71" t="s">
        <v>28</v>
      </c>
    </row>
    <row r="15" customHeight="1" spans="1:12">
      <c r="A15" s="85"/>
      <c r="B15" s="86"/>
      <c r="C15" s="68">
        <v>0</v>
      </c>
      <c r="D15" s="82"/>
      <c r="E15" s="83">
        <f t="shared" ref="E15:E46" si="4">C15*D15</f>
        <v>0</v>
      </c>
      <c r="F15" s="68">
        <v>216</v>
      </c>
      <c r="G15" s="68">
        <v>0</v>
      </c>
      <c r="H15" s="68">
        <f t="shared" ref="H15:H46" si="5">F15+G15</f>
        <v>216</v>
      </c>
      <c r="I15" s="84" t="s">
        <v>29</v>
      </c>
      <c r="J15" s="87"/>
    </row>
    <row r="16" s="54" customFormat="1" customHeight="1" spans="1:12">
      <c r="A16" s="88"/>
      <c r="B16" s="86"/>
      <c r="C16" s="68">
        <v>0</v>
      </c>
      <c r="D16" s="82"/>
      <c r="E16" s="83">
        <f t="shared" si="4"/>
        <v>0</v>
      </c>
      <c r="F16" s="68">
        <v>5</v>
      </c>
      <c r="G16" s="68">
        <v>0</v>
      </c>
      <c r="H16" s="68">
        <f t="shared" si="5"/>
        <v>5</v>
      </c>
      <c r="I16" s="84" t="s">
        <v>30</v>
      </c>
      <c r="J16" s="89"/>
    </row>
    <row r="17" s="54" customFormat="1" customHeight="1" spans="1:10">
      <c r="A17" s="88"/>
      <c r="B17" s="86"/>
      <c r="C17" s="68">
        <v>0</v>
      </c>
      <c r="D17" s="82"/>
      <c r="E17" s="83">
        <f t="shared" si="4"/>
        <v>0</v>
      </c>
      <c r="F17" s="68">
        <v>10</v>
      </c>
      <c r="G17" s="68">
        <v>0</v>
      </c>
      <c r="H17" s="68">
        <f t="shared" si="5"/>
        <v>10</v>
      </c>
      <c r="I17" s="84" t="s">
        <v>31</v>
      </c>
      <c r="J17" s="89"/>
    </row>
    <row r="18" s="54" customFormat="1" customHeight="1" spans="1:10">
      <c r="A18" s="88"/>
      <c r="B18" s="86"/>
      <c r="C18" s="68">
        <v>0</v>
      </c>
      <c r="D18" s="82"/>
      <c r="E18" s="83">
        <f t="shared" si="4"/>
        <v>0</v>
      </c>
      <c r="F18" s="68">
        <v>40</v>
      </c>
      <c r="G18" s="68">
        <v>0</v>
      </c>
      <c r="H18" s="68">
        <f t="shared" si="5"/>
        <v>40</v>
      </c>
      <c r="I18" s="84" t="s">
        <v>32</v>
      </c>
      <c r="J18" s="89"/>
    </row>
    <row r="19" s="54" customFormat="1" customHeight="1" spans="1:10">
      <c r="A19" s="88"/>
      <c r="B19" s="86"/>
      <c r="C19" s="68">
        <v>0</v>
      </c>
      <c r="D19" s="82"/>
      <c r="E19" s="83">
        <f t="shared" si="4"/>
        <v>0</v>
      </c>
      <c r="F19" s="68">
        <v>1279.1</v>
      </c>
      <c r="G19" s="68">
        <v>0</v>
      </c>
      <c r="H19" s="68">
        <f t="shared" si="5"/>
        <v>1279.1</v>
      </c>
      <c r="I19" s="84" t="s">
        <v>33</v>
      </c>
      <c r="J19" s="89"/>
    </row>
    <row r="20" s="54" customFormat="1" customHeight="1" spans="1:10">
      <c r="A20" s="88"/>
      <c r="B20" s="86"/>
      <c r="C20" s="68">
        <v>0</v>
      </c>
      <c r="D20" s="82"/>
      <c r="E20" s="83">
        <f t="shared" si="4"/>
        <v>0</v>
      </c>
      <c r="F20" s="68">
        <v>87.8</v>
      </c>
      <c r="G20" s="68">
        <v>0</v>
      </c>
      <c r="H20" s="68">
        <f t="shared" si="5"/>
        <v>87.8</v>
      </c>
      <c r="I20" s="84" t="s">
        <v>34</v>
      </c>
      <c r="J20" s="89"/>
    </row>
    <row r="21" s="54" customFormat="1" customHeight="1" spans="1:10">
      <c r="A21" s="88"/>
      <c r="B21" s="86"/>
      <c r="C21" s="68">
        <v>0</v>
      </c>
      <c r="D21" s="82"/>
      <c r="E21" s="83">
        <f t="shared" si="4"/>
        <v>0</v>
      </c>
      <c r="F21" s="68">
        <v>0</v>
      </c>
      <c r="G21" s="68">
        <v>303.91</v>
      </c>
      <c r="H21" s="68">
        <f t="shared" si="5"/>
        <v>303.91</v>
      </c>
      <c r="I21" s="84" t="s">
        <v>35</v>
      </c>
      <c r="J21" s="89"/>
    </row>
    <row r="22" s="54" customFormat="1" customHeight="1" spans="1:10">
      <c r="A22" s="88"/>
      <c r="B22" s="86"/>
      <c r="C22" s="68">
        <v>0</v>
      </c>
      <c r="D22" s="82"/>
      <c r="E22" s="83">
        <f t="shared" si="4"/>
        <v>0</v>
      </c>
      <c r="F22" s="68">
        <v>864</v>
      </c>
      <c r="G22" s="68">
        <v>0</v>
      </c>
      <c r="H22" s="68">
        <f t="shared" si="5"/>
        <v>864</v>
      </c>
      <c r="I22" s="84" t="s">
        <v>36</v>
      </c>
      <c r="J22" s="89"/>
    </row>
    <row r="23" s="54" customFormat="1" customHeight="1" spans="1:10">
      <c r="A23" s="88"/>
      <c r="B23" s="86"/>
      <c r="C23" s="68">
        <v>0</v>
      </c>
      <c r="D23" s="82"/>
      <c r="E23" s="83">
        <f t="shared" si="4"/>
        <v>0</v>
      </c>
      <c r="F23" s="68">
        <v>58.6</v>
      </c>
      <c r="G23" s="68">
        <v>0</v>
      </c>
      <c r="H23" s="68">
        <f t="shared" si="5"/>
        <v>58.6</v>
      </c>
      <c r="I23" s="84" t="s">
        <v>37</v>
      </c>
      <c r="J23" s="89"/>
    </row>
    <row r="24" s="54" customFormat="1" customHeight="1" spans="1:10">
      <c r="A24" s="88"/>
      <c r="B24" s="86"/>
      <c r="C24" s="68">
        <v>0</v>
      </c>
      <c r="D24" s="82"/>
      <c r="E24" s="83">
        <f t="shared" si="4"/>
        <v>0</v>
      </c>
      <c r="F24" s="68">
        <v>2987</v>
      </c>
      <c r="G24" s="68">
        <v>0</v>
      </c>
      <c r="H24" s="68">
        <f t="shared" si="5"/>
        <v>2987</v>
      </c>
      <c r="I24" s="84" t="s">
        <v>38</v>
      </c>
      <c r="J24" s="89"/>
    </row>
    <row r="25" s="54" customFormat="1" customHeight="1" spans="1:10">
      <c r="A25" s="88"/>
      <c r="B25" s="86"/>
      <c r="C25" s="68">
        <v>0</v>
      </c>
      <c r="D25" s="82"/>
      <c r="E25" s="83">
        <f t="shared" si="4"/>
        <v>0</v>
      </c>
      <c r="F25" s="68">
        <v>586</v>
      </c>
      <c r="G25" s="68">
        <v>0</v>
      </c>
      <c r="H25" s="68">
        <f t="shared" si="5"/>
        <v>586</v>
      </c>
      <c r="I25" s="84" t="s">
        <v>39</v>
      </c>
      <c r="J25" s="89"/>
    </row>
    <row r="26" s="54" customFormat="1" customHeight="1" spans="1:10">
      <c r="A26" s="88"/>
      <c r="B26" s="86"/>
      <c r="C26" s="68">
        <v>0</v>
      </c>
      <c r="D26" s="82"/>
      <c r="E26" s="83">
        <f t="shared" si="4"/>
        <v>0</v>
      </c>
      <c r="F26" s="68">
        <v>1680</v>
      </c>
      <c r="G26" s="68">
        <v>0</v>
      </c>
      <c r="H26" s="68">
        <f t="shared" si="5"/>
        <v>1680</v>
      </c>
      <c r="I26" s="84" t="s">
        <v>40</v>
      </c>
      <c r="J26" s="89"/>
    </row>
    <row r="27" s="54" customFormat="1" customHeight="1" spans="1:10">
      <c r="A27" s="88"/>
      <c r="B27" s="86"/>
      <c r="C27" s="68">
        <v>0</v>
      </c>
      <c r="D27" s="82"/>
      <c r="E27" s="83">
        <f t="shared" si="4"/>
        <v>0</v>
      </c>
      <c r="F27" s="68">
        <v>2000</v>
      </c>
      <c r="G27" s="68">
        <v>0</v>
      </c>
      <c r="H27" s="68">
        <f t="shared" si="5"/>
        <v>2000</v>
      </c>
      <c r="I27" s="84" t="s">
        <v>41</v>
      </c>
      <c r="J27" s="89"/>
    </row>
    <row r="28" s="54" customFormat="1" ht="47" customHeight="1" spans="1:10">
      <c r="A28" s="88"/>
      <c r="B28" s="86"/>
      <c r="C28" s="68">
        <v>0</v>
      </c>
      <c r="D28" s="82"/>
      <c r="E28" s="83">
        <f t="shared" si="4"/>
        <v>0</v>
      </c>
      <c r="F28" s="68">
        <v>1546.39</v>
      </c>
      <c r="G28" s="90">
        <v>0</v>
      </c>
      <c r="H28" s="68">
        <f t="shared" si="5"/>
        <v>1546.39</v>
      </c>
      <c r="I28" s="91" t="s">
        <v>42</v>
      </c>
      <c r="J28" s="89"/>
    </row>
    <row r="29" s="54" customFormat="1" customHeight="1" spans="1:10">
      <c r="A29" s="88"/>
      <c r="B29" s="86"/>
      <c r="C29" s="68">
        <v>0</v>
      </c>
      <c r="D29" s="82"/>
      <c r="E29" s="83">
        <f t="shared" si="4"/>
        <v>0</v>
      </c>
      <c r="F29" s="68">
        <v>0</v>
      </c>
      <c r="G29" s="92">
        <v>171.95</v>
      </c>
      <c r="H29" s="68">
        <f t="shared" si="5"/>
        <v>171.95</v>
      </c>
      <c r="I29" s="84" t="s">
        <v>43</v>
      </c>
      <c r="J29" s="89"/>
    </row>
    <row r="30" s="54" customFormat="1" customHeight="1" spans="1:10">
      <c r="A30" s="88"/>
      <c r="B30" s="86"/>
      <c r="C30" s="68">
        <v>0</v>
      </c>
      <c r="D30" s="82"/>
      <c r="E30" s="83">
        <f t="shared" si="4"/>
        <v>0</v>
      </c>
      <c r="F30" s="68">
        <v>157</v>
      </c>
      <c r="G30" s="90">
        <v>0</v>
      </c>
      <c r="H30" s="68">
        <f t="shared" si="5"/>
        <v>157</v>
      </c>
      <c r="I30" s="84" t="s">
        <v>44</v>
      </c>
      <c r="J30" s="89"/>
    </row>
    <row r="31" s="54" customFormat="1" customHeight="1" spans="1:10">
      <c r="A31" s="88"/>
      <c r="B31" s="86"/>
      <c r="C31" s="68">
        <v>0</v>
      </c>
      <c r="D31" s="82"/>
      <c r="E31" s="83">
        <f t="shared" si="4"/>
        <v>0</v>
      </c>
      <c r="F31" s="68">
        <v>64.5</v>
      </c>
      <c r="G31" s="90">
        <v>0</v>
      </c>
      <c r="H31" s="68">
        <f t="shared" si="5"/>
        <v>64.5</v>
      </c>
      <c r="I31" s="84" t="s">
        <v>45</v>
      </c>
      <c r="J31" s="89"/>
    </row>
    <row r="32" s="54" customFormat="1" customHeight="1" spans="1:10">
      <c r="A32" s="88"/>
      <c r="B32" s="86"/>
      <c r="C32" s="68">
        <v>0</v>
      </c>
      <c r="D32" s="82"/>
      <c r="E32" s="83">
        <f t="shared" si="4"/>
        <v>0</v>
      </c>
      <c r="F32" s="68">
        <v>139.32</v>
      </c>
      <c r="G32" s="90">
        <v>0</v>
      </c>
      <c r="H32" s="68">
        <f t="shared" si="5"/>
        <v>139.32</v>
      </c>
      <c r="I32" s="84" t="s">
        <v>46</v>
      </c>
      <c r="J32" s="89"/>
    </row>
    <row r="33" s="54" customFormat="1" customHeight="1" spans="1:10">
      <c r="A33" s="88"/>
      <c r="B33" s="86"/>
      <c r="C33" s="68">
        <v>0</v>
      </c>
      <c r="D33" s="82"/>
      <c r="E33" s="83">
        <f t="shared" si="4"/>
        <v>0</v>
      </c>
      <c r="F33" s="68">
        <v>139.32</v>
      </c>
      <c r="G33" s="90">
        <v>0</v>
      </c>
      <c r="H33" s="68">
        <f t="shared" si="5"/>
        <v>139.32</v>
      </c>
      <c r="I33" s="84" t="s">
        <v>47</v>
      </c>
      <c r="J33" s="89"/>
    </row>
    <row r="34" s="54" customFormat="1" customHeight="1" spans="1:10">
      <c r="A34" s="88"/>
      <c r="B34" s="86"/>
      <c r="C34" s="68">
        <v>0</v>
      </c>
      <c r="D34" s="82"/>
      <c r="E34" s="83">
        <f t="shared" si="4"/>
        <v>0</v>
      </c>
      <c r="F34" s="68">
        <v>0</v>
      </c>
      <c r="G34" s="92">
        <v>298.1</v>
      </c>
      <c r="H34" s="68">
        <f t="shared" si="5"/>
        <v>298.1</v>
      </c>
      <c r="I34" s="84" t="s">
        <v>48</v>
      </c>
      <c r="J34" s="89"/>
    </row>
    <row r="35" s="54" customFormat="1" customHeight="1" spans="1:10">
      <c r="A35" s="88"/>
      <c r="B35" s="86"/>
      <c r="C35" s="68">
        <v>0</v>
      </c>
      <c r="D35" s="82"/>
      <c r="E35" s="83">
        <f t="shared" si="4"/>
        <v>0</v>
      </c>
      <c r="F35" s="68">
        <v>159.2</v>
      </c>
      <c r="G35" s="90">
        <v>0</v>
      </c>
      <c r="H35" s="68">
        <f t="shared" si="5"/>
        <v>159.2</v>
      </c>
      <c r="I35" s="84" t="s">
        <v>48</v>
      </c>
      <c r="J35" s="89"/>
    </row>
    <row r="36" s="54" customFormat="1" customHeight="1" spans="1:10">
      <c r="A36" s="88"/>
      <c r="B36" s="86"/>
      <c r="C36" s="68">
        <v>0</v>
      </c>
      <c r="D36" s="82"/>
      <c r="E36" s="83">
        <f t="shared" si="4"/>
        <v>0</v>
      </c>
      <c r="F36" s="68">
        <v>346.13</v>
      </c>
      <c r="G36" s="90">
        <v>0</v>
      </c>
      <c r="H36" s="68">
        <f t="shared" si="5"/>
        <v>346.13</v>
      </c>
      <c r="I36" s="84" t="s">
        <v>49</v>
      </c>
      <c r="J36" s="89"/>
    </row>
    <row r="37" s="54" customFormat="1" customHeight="1" spans="1:10">
      <c r="A37" s="88"/>
      <c r="B37" s="86"/>
      <c r="C37" s="68">
        <v>0</v>
      </c>
      <c r="D37" s="82"/>
      <c r="E37" s="83">
        <f t="shared" si="4"/>
        <v>0</v>
      </c>
      <c r="F37" s="68">
        <v>33.6</v>
      </c>
      <c r="G37" s="90">
        <v>0</v>
      </c>
      <c r="H37" s="68">
        <f t="shared" si="5"/>
        <v>33.6</v>
      </c>
      <c r="I37" s="84" t="s">
        <v>50</v>
      </c>
      <c r="J37" s="89"/>
    </row>
    <row r="38" s="54" customFormat="1" customHeight="1" spans="1:10">
      <c r="A38" s="88"/>
      <c r="B38" s="86"/>
      <c r="C38" s="68">
        <v>0</v>
      </c>
      <c r="D38" s="82"/>
      <c r="E38" s="83">
        <f t="shared" si="4"/>
        <v>0</v>
      </c>
      <c r="F38" s="68">
        <v>571.2</v>
      </c>
      <c r="G38" s="90">
        <v>0</v>
      </c>
      <c r="H38" s="68">
        <f t="shared" si="5"/>
        <v>571.2</v>
      </c>
      <c r="I38" s="84" t="s">
        <v>51</v>
      </c>
      <c r="J38" s="89"/>
    </row>
    <row r="39" s="54" customFormat="1" customHeight="1" spans="1:10">
      <c r="A39" s="88"/>
      <c r="B39" s="86"/>
      <c r="C39" s="68">
        <v>0</v>
      </c>
      <c r="D39" s="82"/>
      <c r="E39" s="83">
        <f t="shared" si="4"/>
        <v>0</v>
      </c>
      <c r="F39" s="68">
        <v>137</v>
      </c>
      <c r="G39" s="90">
        <v>0</v>
      </c>
      <c r="H39" s="68">
        <f t="shared" si="5"/>
        <v>137</v>
      </c>
      <c r="I39" s="84" t="s">
        <v>52</v>
      </c>
      <c r="J39" s="89"/>
    </row>
    <row r="40" s="54" customFormat="1" customHeight="1" spans="1:10">
      <c r="A40" s="88"/>
      <c r="B40" s="86"/>
      <c r="C40" s="68">
        <v>0</v>
      </c>
      <c r="D40" s="82"/>
      <c r="E40" s="83">
        <f t="shared" si="4"/>
        <v>0</v>
      </c>
      <c r="F40" s="68">
        <v>98.9</v>
      </c>
      <c r="G40" s="90">
        <v>0</v>
      </c>
      <c r="H40" s="68">
        <f t="shared" si="5"/>
        <v>98.9</v>
      </c>
      <c r="I40" s="84" t="s">
        <v>53</v>
      </c>
      <c r="J40" s="89"/>
    </row>
    <row r="41" s="54" customFormat="1" customHeight="1" spans="1:10">
      <c r="A41" s="88"/>
      <c r="B41" s="86"/>
      <c r="C41" s="68">
        <v>0</v>
      </c>
      <c r="D41" s="82"/>
      <c r="E41" s="83">
        <f t="shared" si="4"/>
        <v>0</v>
      </c>
      <c r="F41" s="68">
        <v>104</v>
      </c>
      <c r="G41" s="90">
        <v>0</v>
      </c>
      <c r="H41" s="68">
        <f t="shared" si="5"/>
        <v>104</v>
      </c>
      <c r="I41" s="84" t="s">
        <v>54</v>
      </c>
      <c r="J41" s="89"/>
    </row>
    <row r="42" s="54" customFormat="1" customHeight="1" spans="1:10">
      <c r="A42" s="88"/>
      <c r="B42" s="86"/>
      <c r="C42" s="68">
        <v>0</v>
      </c>
      <c r="D42" s="82"/>
      <c r="E42" s="83">
        <f t="shared" si="4"/>
        <v>0</v>
      </c>
      <c r="F42" s="68">
        <v>255</v>
      </c>
      <c r="G42" s="90">
        <v>0</v>
      </c>
      <c r="H42" s="68">
        <f t="shared" si="5"/>
        <v>255</v>
      </c>
      <c r="I42" s="84" t="s">
        <v>55</v>
      </c>
      <c r="J42" s="89"/>
    </row>
    <row r="43" s="54" customFormat="1" customHeight="1" spans="1:10">
      <c r="A43" s="88"/>
      <c r="B43" s="86"/>
      <c r="C43" s="68">
        <v>0</v>
      </c>
      <c r="D43" s="82"/>
      <c r="E43" s="83">
        <f t="shared" si="4"/>
        <v>0</v>
      </c>
      <c r="F43" s="68">
        <v>0</v>
      </c>
      <c r="G43" s="90">
        <v>306</v>
      </c>
      <c r="H43" s="68">
        <f t="shared" si="5"/>
        <v>306</v>
      </c>
      <c r="I43" s="84" t="s">
        <v>56</v>
      </c>
      <c r="J43" s="89"/>
    </row>
    <row r="44" s="54" customFormat="1" customHeight="1" spans="1:10">
      <c r="A44" s="88"/>
      <c r="B44" s="86"/>
      <c r="C44" s="68">
        <v>0</v>
      </c>
      <c r="D44" s="82"/>
      <c r="E44" s="83">
        <f t="shared" si="4"/>
        <v>0</v>
      </c>
      <c r="F44" s="68">
        <v>585</v>
      </c>
      <c r="G44" s="90">
        <v>0</v>
      </c>
      <c r="H44" s="68">
        <f t="shared" si="5"/>
        <v>585</v>
      </c>
      <c r="I44" s="84" t="s">
        <v>57</v>
      </c>
      <c r="J44" s="89"/>
    </row>
    <row r="45" s="54" customFormat="1" customHeight="1" spans="1:10">
      <c r="A45" s="88"/>
      <c r="B45" s="86"/>
      <c r="C45" s="68">
        <v>0</v>
      </c>
      <c r="D45" s="82"/>
      <c r="E45" s="83">
        <f t="shared" si="4"/>
        <v>0</v>
      </c>
      <c r="F45" s="68">
        <v>114.46</v>
      </c>
      <c r="G45" s="90">
        <v>0</v>
      </c>
      <c r="H45" s="68">
        <f t="shared" si="5"/>
        <v>114.46</v>
      </c>
      <c r="I45" s="84" t="s">
        <v>58</v>
      </c>
      <c r="J45" s="89"/>
    </row>
    <row r="46" s="54" customFormat="1" customHeight="1" spans="1:10">
      <c r="A46" s="88"/>
      <c r="B46" s="86"/>
      <c r="C46" s="68">
        <v>0</v>
      </c>
      <c r="D46" s="82"/>
      <c r="E46" s="83">
        <f t="shared" si="4"/>
        <v>0</v>
      </c>
      <c r="F46" s="68">
        <v>991.16</v>
      </c>
      <c r="G46" s="90">
        <v>0</v>
      </c>
      <c r="H46" s="68">
        <f t="shared" si="5"/>
        <v>991.16</v>
      </c>
      <c r="I46" s="84" t="s">
        <v>59</v>
      </c>
      <c r="J46" s="89"/>
    </row>
    <row r="47" s="54" customFormat="1" customHeight="1" spans="1:10">
      <c r="A47" s="88"/>
      <c r="B47" s="86"/>
      <c r="C47" s="68">
        <v>0</v>
      </c>
      <c r="D47" s="82"/>
      <c r="E47" s="83">
        <f t="shared" ref="E47:E78" si="6">C47*D47</f>
        <v>0</v>
      </c>
      <c r="F47" s="68">
        <v>9.83</v>
      </c>
      <c r="G47" s="90">
        <v>0</v>
      </c>
      <c r="H47" s="68">
        <f t="shared" ref="H47:H78" si="7">F47+G47</f>
        <v>9.83</v>
      </c>
      <c r="I47" s="84" t="s">
        <v>60</v>
      </c>
      <c r="J47" s="89"/>
    </row>
    <row r="48" s="54" customFormat="1" customHeight="1" spans="1:10">
      <c r="A48" s="88"/>
      <c r="B48" s="86"/>
      <c r="C48" s="68">
        <v>0</v>
      </c>
      <c r="D48" s="82"/>
      <c r="E48" s="83">
        <f t="shared" si="6"/>
        <v>0</v>
      </c>
      <c r="F48" s="68">
        <v>16.98</v>
      </c>
      <c r="G48" s="90">
        <v>0</v>
      </c>
      <c r="H48" s="68">
        <f t="shared" si="7"/>
        <v>16.98</v>
      </c>
      <c r="I48" s="84" t="s">
        <v>61</v>
      </c>
      <c r="J48" s="89"/>
    </row>
    <row r="49" s="54" customFormat="1" customHeight="1" spans="1:10">
      <c r="A49" s="88"/>
      <c r="B49" s="86"/>
      <c r="C49" s="68">
        <v>0</v>
      </c>
      <c r="D49" s="82"/>
      <c r="E49" s="83">
        <f t="shared" si="6"/>
        <v>0</v>
      </c>
      <c r="F49" s="68">
        <v>72.58</v>
      </c>
      <c r="G49" s="90">
        <v>0</v>
      </c>
      <c r="H49" s="68">
        <f t="shared" si="7"/>
        <v>72.58</v>
      </c>
      <c r="I49" s="84" t="s">
        <v>62</v>
      </c>
      <c r="J49" s="89"/>
    </row>
    <row r="50" s="54" customFormat="1" customHeight="1" spans="1:10">
      <c r="A50" s="88"/>
      <c r="B50" s="86"/>
      <c r="C50" s="68">
        <v>0</v>
      </c>
      <c r="D50" s="82"/>
      <c r="E50" s="83">
        <f t="shared" si="6"/>
        <v>0</v>
      </c>
      <c r="F50" s="68">
        <v>80</v>
      </c>
      <c r="G50" s="90">
        <v>0</v>
      </c>
      <c r="H50" s="68">
        <f t="shared" si="7"/>
        <v>80</v>
      </c>
      <c r="I50" s="84" t="s">
        <v>63</v>
      </c>
      <c r="J50" s="89"/>
    </row>
    <row r="51" s="54" customFormat="1" customHeight="1" spans="1:10">
      <c r="A51" s="88"/>
      <c r="B51" s="86"/>
      <c r="C51" s="68">
        <v>0</v>
      </c>
      <c r="D51" s="82"/>
      <c r="E51" s="83">
        <f t="shared" si="6"/>
        <v>0</v>
      </c>
      <c r="F51" s="68">
        <v>37.9</v>
      </c>
      <c r="G51" s="90">
        <v>0</v>
      </c>
      <c r="H51" s="68">
        <f t="shared" si="7"/>
        <v>37.9</v>
      </c>
      <c r="I51" s="84" t="s">
        <v>64</v>
      </c>
      <c r="J51" s="89"/>
    </row>
    <row r="52" s="54" customFormat="1" customHeight="1" spans="1:10">
      <c r="A52" s="88"/>
      <c r="B52" s="86"/>
      <c r="C52" s="68">
        <v>0</v>
      </c>
      <c r="D52" s="82"/>
      <c r="E52" s="83">
        <f t="shared" si="6"/>
        <v>0</v>
      </c>
      <c r="F52" s="68">
        <v>246.15</v>
      </c>
      <c r="G52" s="90">
        <v>0</v>
      </c>
      <c r="H52" s="68">
        <f t="shared" si="7"/>
        <v>246.15</v>
      </c>
      <c r="I52" s="84" t="s">
        <v>65</v>
      </c>
      <c r="J52" s="89"/>
    </row>
    <row r="53" s="54" customFormat="1" customHeight="1" spans="1:10">
      <c r="A53" s="88"/>
      <c r="B53" s="86"/>
      <c r="C53" s="68">
        <v>0</v>
      </c>
      <c r="D53" s="82"/>
      <c r="E53" s="83">
        <f t="shared" si="6"/>
        <v>0</v>
      </c>
      <c r="F53" s="68">
        <v>49.53</v>
      </c>
      <c r="G53" s="90">
        <v>0</v>
      </c>
      <c r="H53" s="68">
        <f t="shared" si="7"/>
        <v>49.53</v>
      </c>
      <c r="I53" s="84" t="s">
        <v>65</v>
      </c>
      <c r="J53" s="89"/>
    </row>
    <row r="54" s="54" customFormat="1" customHeight="1" spans="1:10">
      <c r="A54" s="88"/>
      <c r="B54" s="86"/>
      <c r="C54" s="68">
        <v>0</v>
      </c>
      <c r="D54" s="82"/>
      <c r="E54" s="83">
        <f t="shared" si="6"/>
        <v>0</v>
      </c>
      <c r="F54" s="68">
        <v>198.55</v>
      </c>
      <c r="G54" s="90">
        <v>0</v>
      </c>
      <c r="H54" s="68">
        <f t="shared" si="7"/>
        <v>198.55</v>
      </c>
      <c r="I54" s="84" t="s">
        <v>66</v>
      </c>
      <c r="J54" s="89"/>
    </row>
    <row r="55" s="54" customFormat="1" customHeight="1" spans="1:10">
      <c r="A55" s="88"/>
      <c r="B55" s="86"/>
      <c r="C55" s="68">
        <v>0</v>
      </c>
      <c r="D55" s="82"/>
      <c r="E55" s="83">
        <f t="shared" si="6"/>
        <v>0</v>
      </c>
      <c r="F55" s="68">
        <v>0</v>
      </c>
      <c r="G55" s="92">
        <v>393.83</v>
      </c>
      <c r="H55" s="68">
        <f t="shared" si="7"/>
        <v>393.83</v>
      </c>
      <c r="I55" s="84" t="s">
        <v>67</v>
      </c>
      <c r="J55" s="89"/>
    </row>
    <row r="56" s="54" customFormat="1" customHeight="1" spans="1:10">
      <c r="A56" s="88"/>
      <c r="B56" s="86"/>
      <c r="C56" s="68">
        <v>0</v>
      </c>
      <c r="D56" s="82"/>
      <c r="E56" s="83">
        <f t="shared" si="6"/>
        <v>0</v>
      </c>
      <c r="F56" s="68">
        <v>1607</v>
      </c>
      <c r="G56" s="90">
        <v>0</v>
      </c>
      <c r="H56" s="68">
        <f t="shared" si="7"/>
        <v>1607</v>
      </c>
      <c r="I56" s="84" t="s">
        <v>68</v>
      </c>
      <c r="J56" s="89"/>
    </row>
    <row r="57" s="54" customFormat="1" customHeight="1" spans="1:10">
      <c r="A57" s="88"/>
      <c r="B57" s="86"/>
      <c r="C57" s="68">
        <v>0</v>
      </c>
      <c r="D57" s="82"/>
      <c r="E57" s="83">
        <f t="shared" si="6"/>
        <v>0</v>
      </c>
      <c r="F57" s="68">
        <v>436.89</v>
      </c>
      <c r="G57" s="68">
        <v>0</v>
      </c>
      <c r="H57" s="68">
        <f t="shared" si="7"/>
        <v>436.89</v>
      </c>
      <c r="I57" s="84" t="s">
        <v>69</v>
      </c>
      <c r="J57" s="89"/>
    </row>
    <row r="58" s="54" customFormat="1" customHeight="1" spans="1:10">
      <c r="A58" s="88"/>
      <c r="B58" s="86"/>
      <c r="C58" s="68">
        <v>0</v>
      </c>
      <c r="D58" s="82"/>
      <c r="E58" s="83">
        <f t="shared" si="6"/>
        <v>0</v>
      </c>
      <c r="F58" s="68">
        <v>239.25</v>
      </c>
      <c r="G58" s="68">
        <v>0</v>
      </c>
      <c r="H58" s="68">
        <f t="shared" si="7"/>
        <v>239.25</v>
      </c>
      <c r="I58" s="84" t="s">
        <v>70</v>
      </c>
      <c r="J58" s="89"/>
    </row>
    <row r="59" s="54" customFormat="1" customHeight="1" spans="1:10">
      <c r="A59" s="88"/>
      <c r="B59" s="86"/>
      <c r="C59" s="68">
        <v>0</v>
      </c>
      <c r="D59" s="82"/>
      <c r="E59" s="83">
        <f t="shared" si="6"/>
        <v>0</v>
      </c>
      <c r="F59" s="68">
        <v>208.28</v>
      </c>
      <c r="G59" s="68">
        <v>0</v>
      </c>
      <c r="H59" s="68">
        <f t="shared" si="7"/>
        <v>208.28</v>
      </c>
      <c r="I59" s="84" t="s">
        <v>71</v>
      </c>
      <c r="J59" s="89"/>
    </row>
    <row r="60" s="54" customFormat="1" customHeight="1" spans="1:10">
      <c r="A60" s="88"/>
      <c r="B60" s="86"/>
      <c r="C60" s="68">
        <v>0</v>
      </c>
      <c r="D60" s="82"/>
      <c r="E60" s="83">
        <f t="shared" si="6"/>
        <v>0</v>
      </c>
      <c r="F60" s="68">
        <v>572.29</v>
      </c>
      <c r="G60" s="68">
        <v>0</v>
      </c>
      <c r="H60" s="68">
        <f t="shared" si="7"/>
        <v>572.29</v>
      </c>
      <c r="I60" s="84" t="s">
        <v>72</v>
      </c>
      <c r="J60" s="89"/>
    </row>
    <row r="61" s="54" customFormat="1" customHeight="1" spans="1:10">
      <c r="A61" s="88"/>
      <c r="B61" s="86"/>
      <c r="C61" s="68">
        <v>0</v>
      </c>
      <c r="D61" s="82"/>
      <c r="E61" s="83">
        <f t="shared" si="6"/>
        <v>0</v>
      </c>
      <c r="F61" s="68">
        <v>738.1</v>
      </c>
      <c r="G61" s="68">
        <v>0</v>
      </c>
      <c r="H61" s="68">
        <f t="shared" si="7"/>
        <v>738.1</v>
      </c>
      <c r="I61" s="84" t="s">
        <v>73</v>
      </c>
      <c r="J61" s="89"/>
    </row>
    <row r="62" s="54" customFormat="1" customHeight="1" spans="1:10">
      <c r="A62" s="88"/>
      <c r="B62" s="86"/>
      <c r="C62" s="68">
        <v>0</v>
      </c>
      <c r="D62" s="82"/>
      <c r="E62" s="83">
        <f t="shared" si="6"/>
        <v>0</v>
      </c>
      <c r="F62" s="68">
        <v>391.05</v>
      </c>
      <c r="G62" s="68">
        <v>0</v>
      </c>
      <c r="H62" s="68">
        <f t="shared" si="7"/>
        <v>391.05</v>
      </c>
      <c r="I62" s="84" t="s">
        <v>74</v>
      </c>
      <c r="J62" s="89"/>
    </row>
    <row r="63" s="54" customFormat="1" customHeight="1" spans="1:10">
      <c r="A63" s="88"/>
      <c r="B63" s="86"/>
      <c r="C63" s="68">
        <v>0</v>
      </c>
      <c r="D63" s="82"/>
      <c r="E63" s="83">
        <f t="shared" si="6"/>
        <v>0</v>
      </c>
      <c r="F63" s="68">
        <v>604.93</v>
      </c>
      <c r="G63" s="68">
        <v>0</v>
      </c>
      <c r="H63" s="68">
        <f t="shared" si="7"/>
        <v>604.93</v>
      </c>
      <c r="I63" s="84" t="s">
        <v>75</v>
      </c>
      <c r="J63" s="89"/>
    </row>
    <row r="64" s="54" customFormat="1" customHeight="1" spans="1:10">
      <c r="A64" s="88"/>
      <c r="B64" s="86"/>
      <c r="C64" s="68">
        <v>0</v>
      </c>
      <c r="D64" s="82"/>
      <c r="E64" s="83">
        <f t="shared" si="6"/>
        <v>0</v>
      </c>
      <c r="F64" s="68">
        <v>261.47</v>
      </c>
      <c r="G64" s="68">
        <v>0</v>
      </c>
      <c r="H64" s="68">
        <f t="shared" si="7"/>
        <v>261.47</v>
      </c>
      <c r="I64" s="84" t="s">
        <v>76</v>
      </c>
      <c r="J64" s="89"/>
    </row>
    <row r="65" s="54" customFormat="1" customHeight="1" spans="1:10">
      <c r="A65" s="88"/>
      <c r="B65" s="86"/>
      <c r="C65" s="68">
        <v>0</v>
      </c>
      <c r="D65" s="82"/>
      <c r="E65" s="83">
        <f t="shared" si="6"/>
        <v>0</v>
      </c>
      <c r="F65" s="68">
        <v>188.3</v>
      </c>
      <c r="G65" s="68">
        <v>0</v>
      </c>
      <c r="H65" s="68">
        <f t="shared" si="7"/>
        <v>188.3</v>
      </c>
      <c r="I65" s="84" t="s">
        <v>77</v>
      </c>
      <c r="J65" s="89"/>
    </row>
    <row r="66" s="54" customFormat="1" customHeight="1" spans="1:10">
      <c r="A66" s="88"/>
      <c r="B66" s="86"/>
      <c r="C66" s="68">
        <v>0</v>
      </c>
      <c r="D66" s="82"/>
      <c r="E66" s="83">
        <f t="shared" si="6"/>
        <v>0</v>
      </c>
      <c r="F66" s="68">
        <v>310.22</v>
      </c>
      <c r="G66" s="68">
        <v>0</v>
      </c>
      <c r="H66" s="68">
        <f t="shared" si="7"/>
        <v>310.22</v>
      </c>
      <c r="I66" s="84" t="s">
        <v>78</v>
      </c>
      <c r="J66" s="89"/>
    </row>
    <row r="67" s="54" customFormat="1" customHeight="1" spans="1:10">
      <c r="A67" s="88"/>
      <c r="B67" s="86"/>
      <c r="C67" s="68">
        <v>0</v>
      </c>
      <c r="D67" s="82"/>
      <c r="E67" s="83">
        <f t="shared" si="6"/>
        <v>0</v>
      </c>
      <c r="F67" s="68">
        <v>406.35</v>
      </c>
      <c r="G67" s="68">
        <v>0</v>
      </c>
      <c r="H67" s="68">
        <f t="shared" si="7"/>
        <v>406.35</v>
      </c>
      <c r="I67" s="84" t="s">
        <v>79</v>
      </c>
      <c r="J67" s="89"/>
    </row>
    <row r="68" s="54" customFormat="1" customHeight="1" spans="1:10">
      <c r="A68" s="88"/>
      <c r="B68" s="86"/>
      <c r="C68" s="68">
        <v>0</v>
      </c>
      <c r="D68" s="82"/>
      <c r="E68" s="83">
        <f t="shared" si="6"/>
        <v>0</v>
      </c>
      <c r="F68" s="68">
        <v>449</v>
      </c>
      <c r="G68" s="68">
        <v>0</v>
      </c>
      <c r="H68" s="68">
        <f t="shared" si="7"/>
        <v>449</v>
      </c>
      <c r="I68" s="84" t="s">
        <v>80</v>
      </c>
      <c r="J68" s="89"/>
    </row>
    <row r="69" s="54" customFormat="1" customHeight="1" spans="1:10">
      <c r="A69" s="88"/>
      <c r="B69" s="86"/>
      <c r="C69" s="68">
        <v>0</v>
      </c>
      <c r="D69" s="82"/>
      <c r="E69" s="83">
        <f t="shared" si="6"/>
        <v>0</v>
      </c>
      <c r="F69" s="68">
        <v>518.2</v>
      </c>
      <c r="G69" s="68">
        <v>0</v>
      </c>
      <c r="H69" s="68">
        <f t="shared" si="7"/>
        <v>518.2</v>
      </c>
      <c r="I69" s="84" t="s">
        <v>81</v>
      </c>
      <c r="J69" s="89"/>
    </row>
    <row r="70" s="54" customFormat="1" customHeight="1" spans="1:10">
      <c r="A70" s="88"/>
      <c r="B70" s="86"/>
      <c r="C70" s="68">
        <v>0</v>
      </c>
      <c r="D70" s="82"/>
      <c r="E70" s="83">
        <f t="shared" si="6"/>
        <v>0</v>
      </c>
      <c r="F70" s="68">
        <v>167.52</v>
      </c>
      <c r="G70" s="68">
        <v>0</v>
      </c>
      <c r="H70" s="68">
        <f t="shared" si="7"/>
        <v>167.52</v>
      </c>
      <c r="I70" s="84" t="s">
        <v>82</v>
      </c>
      <c r="J70" s="89"/>
    </row>
    <row r="71" s="54" customFormat="1" customHeight="1" spans="1:10">
      <c r="A71" s="88"/>
      <c r="B71" s="86"/>
      <c r="C71" s="68">
        <v>0</v>
      </c>
      <c r="D71" s="82"/>
      <c r="E71" s="83">
        <f t="shared" si="6"/>
        <v>0</v>
      </c>
      <c r="F71" s="68">
        <v>1034.35</v>
      </c>
      <c r="G71" s="68">
        <v>0</v>
      </c>
      <c r="H71" s="68">
        <f t="shared" si="7"/>
        <v>1034.35</v>
      </c>
      <c r="I71" s="84" t="s">
        <v>83</v>
      </c>
      <c r="J71" s="89"/>
    </row>
    <row r="72" s="54" customFormat="1" customHeight="1" spans="1:10">
      <c r="A72" s="88"/>
      <c r="B72" s="86"/>
      <c r="C72" s="68">
        <v>0</v>
      </c>
      <c r="D72" s="82"/>
      <c r="E72" s="83">
        <f t="shared" si="6"/>
        <v>0</v>
      </c>
      <c r="F72" s="68">
        <v>266.1</v>
      </c>
      <c r="G72" s="68">
        <v>0</v>
      </c>
      <c r="H72" s="68">
        <f t="shared" si="7"/>
        <v>266.1</v>
      </c>
      <c r="I72" s="84" t="s">
        <v>84</v>
      </c>
      <c r="J72" s="89"/>
    </row>
    <row r="73" s="54" customFormat="1" customHeight="1" spans="1:10">
      <c r="A73" s="88"/>
      <c r="B73" s="86"/>
      <c r="C73" s="68">
        <v>0</v>
      </c>
      <c r="D73" s="82"/>
      <c r="E73" s="83">
        <f t="shared" si="6"/>
        <v>0</v>
      </c>
      <c r="F73" s="68">
        <v>40.3</v>
      </c>
      <c r="G73" s="68">
        <v>0</v>
      </c>
      <c r="H73" s="68">
        <f t="shared" si="7"/>
        <v>40.3</v>
      </c>
      <c r="I73" s="84" t="s">
        <v>85</v>
      </c>
      <c r="J73" s="89"/>
    </row>
    <row r="74" s="54" customFormat="1" customHeight="1" spans="1:10">
      <c r="A74" s="88"/>
      <c r="B74" s="86"/>
      <c r="C74" s="68">
        <v>0</v>
      </c>
      <c r="D74" s="82"/>
      <c r="E74" s="83">
        <f t="shared" si="6"/>
        <v>0</v>
      </c>
      <c r="F74" s="68">
        <v>32</v>
      </c>
      <c r="G74" s="68">
        <v>0</v>
      </c>
      <c r="H74" s="68">
        <f t="shared" si="7"/>
        <v>32</v>
      </c>
      <c r="I74" s="84" t="s">
        <v>86</v>
      </c>
      <c r="J74" s="89"/>
    </row>
    <row r="75" s="54" customFormat="1" customHeight="1" spans="1:10">
      <c r="A75" s="88"/>
      <c r="B75" s="86"/>
      <c r="C75" s="68">
        <v>0</v>
      </c>
      <c r="D75" s="82"/>
      <c r="E75" s="83">
        <f t="shared" si="6"/>
        <v>0</v>
      </c>
      <c r="F75" s="68">
        <v>50.7</v>
      </c>
      <c r="G75" s="68">
        <v>0</v>
      </c>
      <c r="H75" s="68">
        <f t="shared" si="7"/>
        <v>50.7</v>
      </c>
      <c r="I75" s="84" t="s">
        <v>87</v>
      </c>
      <c r="J75" s="89"/>
    </row>
    <row r="76" s="54" customFormat="1" customHeight="1" spans="1:10">
      <c r="A76" s="88"/>
      <c r="B76" s="86"/>
      <c r="C76" s="68">
        <v>0</v>
      </c>
      <c r="D76" s="82"/>
      <c r="E76" s="83">
        <f>C76*D76</f>
        <v>0</v>
      </c>
      <c r="F76" s="68">
        <v>312.23</v>
      </c>
      <c r="G76" s="68">
        <v>0</v>
      </c>
      <c r="H76" s="68">
        <f>F76+G76</f>
        <v>312.23</v>
      </c>
      <c r="I76" s="84" t="s">
        <v>88</v>
      </c>
      <c r="J76" s="89"/>
    </row>
    <row r="77" s="54" customFormat="1" customHeight="1" spans="1:10">
      <c r="A77" s="88"/>
      <c r="B77" s="86"/>
      <c r="C77" s="68">
        <v>0</v>
      </c>
      <c r="D77" s="82"/>
      <c r="E77" s="83">
        <f>C77*D77</f>
        <v>0</v>
      </c>
      <c r="F77" s="68">
        <v>990</v>
      </c>
      <c r="G77" s="68">
        <v>0</v>
      </c>
      <c r="H77" s="68">
        <f>F77+G77</f>
        <v>990</v>
      </c>
      <c r="I77" s="84" t="s">
        <v>89</v>
      </c>
      <c r="J77" s="89"/>
    </row>
    <row r="78" s="54" customFormat="1" customHeight="1" spans="1:10">
      <c r="A78" s="88"/>
      <c r="B78" s="86"/>
      <c r="C78" s="68">
        <v>0</v>
      </c>
      <c r="D78" s="82"/>
      <c r="E78" s="83">
        <f t="shared" ref="E78:E106" si="8">C78*D78</f>
        <v>0</v>
      </c>
      <c r="F78" s="68">
        <v>8.33</v>
      </c>
      <c r="G78" s="68">
        <v>0</v>
      </c>
      <c r="H78" s="68">
        <f t="shared" ref="H78:H106" si="9">F78+G78</f>
        <v>8.33</v>
      </c>
      <c r="I78" s="84" t="s">
        <v>90</v>
      </c>
      <c r="J78" s="89"/>
    </row>
    <row r="79" s="54" customFormat="1" customHeight="1" spans="1:10">
      <c r="A79" s="88"/>
      <c r="B79" s="86"/>
      <c r="C79" s="68">
        <v>0</v>
      </c>
      <c r="D79" s="82"/>
      <c r="E79" s="83">
        <f t="shared" si="8"/>
        <v>0</v>
      </c>
      <c r="F79" s="68">
        <v>890</v>
      </c>
      <c r="G79" s="68">
        <v>0</v>
      </c>
      <c r="H79" s="68">
        <f t="shared" si="9"/>
        <v>890</v>
      </c>
      <c r="I79" s="84" t="s">
        <v>91</v>
      </c>
      <c r="J79" s="89"/>
    </row>
    <row r="80" s="54" customFormat="1" customHeight="1" spans="1:10">
      <c r="A80" s="88"/>
      <c r="B80" s="86"/>
      <c r="C80" s="68">
        <v>0</v>
      </c>
      <c r="D80" s="82"/>
      <c r="E80" s="83">
        <f t="shared" si="8"/>
        <v>0</v>
      </c>
      <c r="F80" s="68">
        <v>234.7</v>
      </c>
      <c r="G80" s="68">
        <v>0</v>
      </c>
      <c r="H80" s="68">
        <f t="shared" si="9"/>
        <v>234.7</v>
      </c>
      <c r="I80" s="84" t="s">
        <v>92</v>
      </c>
      <c r="J80" s="89"/>
    </row>
    <row r="81" s="54" customFormat="1" customHeight="1" spans="1:10">
      <c r="A81" s="88"/>
      <c r="B81" s="86"/>
      <c r="C81" s="68">
        <v>0</v>
      </c>
      <c r="D81" s="82"/>
      <c r="E81" s="83">
        <f t="shared" si="8"/>
        <v>0</v>
      </c>
      <c r="F81" s="68">
        <v>1079.1</v>
      </c>
      <c r="G81" s="68">
        <v>0</v>
      </c>
      <c r="H81" s="68">
        <f t="shared" si="9"/>
        <v>1079.1</v>
      </c>
      <c r="I81" s="84" t="s">
        <v>93</v>
      </c>
      <c r="J81" s="89"/>
    </row>
    <row r="82" s="54" customFormat="1" customHeight="1" spans="1:10">
      <c r="A82" s="88"/>
      <c r="B82" s="86"/>
      <c r="C82" s="68">
        <v>0</v>
      </c>
      <c r="D82" s="82"/>
      <c r="E82" s="83">
        <f t="shared" si="8"/>
        <v>0</v>
      </c>
      <c r="F82" s="68">
        <v>393.36</v>
      </c>
      <c r="G82" s="68">
        <v>0</v>
      </c>
      <c r="H82" s="68">
        <f t="shared" si="9"/>
        <v>393.36</v>
      </c>
      <c r="I82" s="84" t="s">
        <v>94</v>
      </c>
      <c r="J82" s="89"/>
    </row>
    <row r="83" s="54" customFormat="1" customHeight="1" spans="1:10">
      <c r="A83" s="88"/>
      <c r="B83" s="86"/>
      <c r="C83" s="68">
        <v>0</v>
      </c>
      <c r="D83" s="82"/>
      <c r="E83" s="83">
        <f t="shared" si="8"/>
        <v>0</v>
      </c>
      <c r="F83" s="68">
        <v>724.69</v>
      </c>
      <c r="G83" s="68">
        <v>0</v>
      </c>
      <c r="H83" s="68">
        <f t="shared" si="9"/>
        <v>724.69</v>
      </c>
      <c r="I83" s="84" t="s">
        <v>95</v>
      </c>
      <c r="J83" s="89"/>
    </row>
    <row r="84" s="54" customFormat="1" customHeight="1" spans="1:10">
      <c r="A84" s="88"/>
      <c r="B84" s="86"/>
      <c r="C84" s="68">
        <v>0</v>
      </c>
      <c r="D84" s="82"/>
      <c r="E84" s="83">
        <f t="shared" si="8"/>
        <v>0</v>
      </c>
      <c r="F84" s="68">
        <v>367.65</v>
      </c>
      <c r="G84" s="68">
        <v>0</v>
      </c>
      <c r="H84" s="68">
        <f t="shared" si="9"/>
        <v>367.65</v>
      </c>
      <c r="I84" s="84" t="s">
        <v>96</v>
      </c>
      <c r="J84" s="89"/>
    </row>
    <row r="85" s="54" customFormat="1" customHeight="1" spans="1:10">
      <c r="A85" s="88"/>
      <c r="B85" s="86"/>
      <c r="C85" s="68">
        <v>0</v>
      </c>
      <c r="D85" s="82"/>
      <c r="E85" s="83">
        <f t="shared" si="8"/>
        <v>0</v>
      </c>
      <c r="F85" s="68">
        <v>1231.4</v>
      </c>
      <c r="G85" s="68">
        <v>0</v>
      </c>
      <c r="H85" s="68">
        <f t="shared" si="9"/>
        <v>1231.4</v>
      </c>
      <c r="I85" s="84" t="s">
        <v>97</v>
      </c>
      <c r="J85" s="89"/>
    </row>
    <row r="86" s="54" customFormat="1" customHeight="1" spans="1:10">
      <c r="A86" s="88"/>
      <c r="B86" s="86"/>
      <c r="C86" s="68">
        <v>0</v>
      </c>
      <c r="D86" s="82"/>
      <c r="E86" s="83">
        <f t="shared" si="8"/>
        <v>0</v>
      </c>
      <c r="F86" s="68">
        <v>376.02</v>
      </c>
      <c r="G86" s="68">
        <v>0</v>
      </c>
      <c r="H86" s="68">
        <f t="shared" si="9"/>
        <v>376.02</v>
      </c>
      <c r="I86" s="84" t="s">
        <v>98</v>
      </c>
      <c r="J86" s="89"/>
    </row>
    <row r="87" s="54" customFormat="1" customHeight="1" spans="1:10">
      <c r="A87" s="88"/>
      <c r="B87" s="86"/>
      <c r="C87" s="68">
        <v>0</v>
      </c>
      <c r="D87" s="82"/>
      <c r="E87" s="83">
        <f t="shared" si="8"/>
        <v>0</v>
      </c>
      <c r="F87" s="68">
        <v>996.2</v>
      </c>
      <c r="G87" s="68">
        <v>0</v>
      </c>
      <c r="H87" s="68">
        <f t="shared" si="9"/>
        <v>996.2</v>
      </c>
      <c r="I87" s="84" t="s">
        <v>99</v>
      </c>
      <c r="J87" s="89"/>
    </row>
    <row r="88" s="54" customFormat="1" customHeight="1" spans="1:10">
      <c r="A88" s="88"/>
      <c r="B88" s="86"/>
      <c r="C88" s="68">
        <v>0</v>
      </c>
      <c r="D88" s="82"/>
      <c r="E88" s="83">
        <f t="shared" si="8"/>
        <v>0</v>
      </c>
      <c r="F88" s="68">
        <v>197.54</v>
      </c>
      <c r="G88" s="68">
        <v>0</v>
      </c>
      <c r="H88" s="68">
        <f t="shared" si="9"/>
        <v>197.54</v>
      </c>
      <c r="I88" s="84" t="s">
        <v>100</v>
      </c>
      <c r="J88" s="89"/>
    </row>
    <row r="89" s="54" customFormat="1" customHeight="1" spans="1:10">
      <c r="A89" s="88"/>
      <c r="B89" s="86"/>
      <c r="C89" s="68">
        <v>0</v>
      </c>
      <c r="D89" s="82"/>
      <c r="E89" s="83">
        <f t="shared" si="8"/>
        <v>0</v>
      </c>
      <c r="F89" s="68">
        <v>116.85</v>
      </c>
      <c r="G89" s="68">
        <v>0</v>
      </c>
      <c r="H89" s="68">
        <f t="shared" si="9"/>
        <v>116.85</v>
      </c>
      <c r="I89" s="84" t="s">
        <v>101</v>
      </c>
      <c r="J89" s="89"/>
    </row>
    <row r="90" s="54" customFormat="1" customHeight="1" spans="1:10">
      <c r="A90" s="88"/>
      <c r="B90" s="86"/>
      <c r="C90" s="68">
        <v>0</v>
      </c>
      <c r="D90" s="82"/>
      <c r="E90" s="83">
        <f t="shared" si="8"/>
        <v>0</v>
      </c>
      <c r="F90" s="68">
        <v>119.8</v>
      </c>
      <c r="G90" s="68">
        <v>0</v>
      </c>
      <c r="H90" s="68">
        <f t="shared" si="9"/>
        <v>119.8</v>
      </c>
      <c r="I90" s="84" t="s">
        <v>102</v>
      </c>
      <c r="J90" s="89"/>
    </row>
    <row r="91" s="54" customFormat="1" customHeight="1" spans="1:10">
      <c r="A91" s="88"/>
      <c r="B91" s="86"/>
      <c r="C91" s="68">
        <v>0</v>
      </c>
      <c r="D91" s="82"/>
      <c r="E91" s="83">
        <f t="shared" si="8"/>
        <v>0</v>
      </c>
      <c r="F91" s="68">
        <v>224.4</v>
      </c>
      <c r="G91" s="68">
        <v>0</v>
      </c>
      <c r="H91" s="68">
        <f t="shared" si="9"/>
        <v>224.4</v>
      </c>
      <c r="I91" s="84" t="s">
        <v>103</v>
      </c>
      <c r="J91" s="89"/>
    </row>
    <row r="92" s="54" customFormat="1" customHeight="1" spans="1:10">
      <c r="A92" s="88"/>
      <c r="B92" s="86"/>
      <c r="C92" s="68">
        <v>0</v>
      </c>
      <c r="D92" s="82"/>
      <c r="E92" s="83">
        <f t="shared" si="8"/>
        <v>0</v>
      </c>
      <c r="F92" s="68">
        <v>32.1</v>
      </c>
      <c r="G92" s="68">
        <v>0</v>
      </c>
      <c r="H92" s="68">
        <f t="shared" si="9"/>
        <v>32.1</v>
      </c>
      <c r="I92" s="84" t="s">
        <v>104</v>
      </c>
      <c r="J92" s="89"/>
    </row>
    <row r="93" s="54" customFormat="1" customHeight="1" spans="1:10">
      <c r="A93" s="88"/>
      <c r="B93" s="86"/>
      <c r="C93" s="68">
        <v>0</v>
      </c>
      <c r="D93" s="82"/>
      <c r="E93" s="83">
        <f t="shared" si="8"/>
        <v>0</v>
      </c>
      <c r="F93" s="68">
        <v>6900</v>
      </c>
      <c r="G93" s="68">
        <v>0</v>
      </c>
      <c r="H93" s="68">
        <f t="shared" si="9"/>
        <v>6900</v>
      </c>
      <c r="I93" s="84" t="s">
        <v>105</v>
      </c>
      <c r="J93" s="89"/>
    </row>
    <row r="94" s="54" customFormat="1" customHeight="1" spans="1:10">
      <c r="A94" s="88"/>
      <c r="B94" s="86"/>
      <c r="C94" s="68">
        <v>0</v>
      </c>
      <c r="D94" s="82"/>
      <c r="E94" s="83">
        <f t="shared" si="8"/>
        <v>0</v>
      </c>
      <c r="F94" s="68">
        <v>355.5</v>
      </c>
      <c r="G94" s="68">
        <v>0</v>
      </c>
      <c r="H94" s="68">
        <f t="shared" si="9"/>
        <v>355.5</v>
      </c>
      <c r="I94" s="84" t="s">
        <v>106</v>
      </c>
      <c r="J94" s="89"/>
    </row>
    <row r="95" s="54" customFormat="1" customHeight="1" spans="1:10">
      <c r="A95" s="88"/>
      <c r="B95" s="86"/>
      <c r="C95" s="68">
        <v>0</v>
      </c>
      <c r="D95" s="82"/>
      <c r="E95" s="83">
        <f t="shared" si="8"/>
        <v>0</v>
      </c>
      <c r="F95" s="68">
        <v>1033.59</v>
      </c>
      <c r="G95" s="68">
        <v>0</v>
      </c>
      <c r="H95" s="68">
        <f t="shared" si="9"/>
        <v>1033.59</v>
      </c>
      <c r="I95" s="84" t="s">
        <v>107</v>
      </c>
      <c r="J95" s="89"/>
    </row>
    <row r="96" s="54" customFormat="1" customHeight="1" spans="1:10">
      <c r="A96" s="88"/>
      <c r="B96" s="86"/>
      <c r="C96" s="68">
        <v>0</v>
      </c>
      <c r="D96" s="82"/>
      <c r="E96" s="83">
        <f t="shared" si="8"/>
        <v>0</v>
      </c>
      <c r="F96" s="68">
        <v>25.5</v>
      </c>
      <c r="G96" s="68">
        <v>0</v>
      </c>
      <c r="H96" s="68">
        <f t="shared" si="9"/>
        <v>25.5</v>
      </c>
      <c r="I96" s="84" t="s">
        <v>108</v>
      </c>
      <c r="J96" s="89"/>
    </row>
    <row r="97" s="54" customFormat="1" customHeight="1" spans="1:10">
      <c r="A97" s="88"/>
      <c r="B97" s="86"/>
      <c r="C97" s="68">
        <v>0</v>
      </c>
      <c r="D97" s="82"/>
      <c r="E97" s="83">
        <f t="shared" si="8"/>
        <v>0</v>
      </c>
      <c r="F97" s="68">
        <v>598.92</v>
      </c>
      <c r="G97" s="68">
        <v>0</v>
      </c>
      <c r="H97" s="68">
        <f t="shared" si="9"/>
        <v>598.92</v>
      </c>
      <c r="I97" s="84" t="s">
        <v>109</v>
      </c>
      <c r="J97" s="89"/>
    </row>
    <row r="98" s="54" customFormat="1" customHeight="1" spans="1:10">
      <c r="A98" s="88"/>
      <c r="B98" s="86"/>
      <c r="C98" s="68">
        <v>0</v>
      </c>
      <c r="D98" s="82"/>
      <c r="E98" s="83">
        <f t="shared" si="8"/>
        <v>0</v>
      </c>
      <c r="F98" s="68">
        <v>251.47</v>
      </c>
      <c r="G98" s="68">
        <v>0</v>
      </c>
      <c r="H98" s="68">
        <f t="shared" si="9"/>
        <v>251.47</v>
      </c>
      <c r="I98" s="84" t="s">
        <v>110</v>
      </c>
      <c r="J98" s="89"/>
    </row>
    <row r="99" s="54" customFormat="1" customHeight="1" spans="1:10">
      <c r="A99" s="88"/>
      <c r="B99" s="86"/>
      <c r="C99" s="68">
        <v>0</v>
      </c>
      <c r="D99" s="82"/>
      <c r="E99" s="83">
        <f t="shared" si="8"/>
        <v>0</v>
      </c>
      <c r="F99" s="68">
        <v>121.73</v>
      </c>
      <c r="G99" s="68">
        <v>0</v>
      </c>
      <c r="H99" s="68">
        <f t="shared" si="9"/>
        <v>121.73</v>
      </c>
      <c r="I99" s="84" t="s">
        <v>110</v>
      </c>
      <c r="J99" s="89"/>
    </row>
    <row r="100" s="54" customFormat="1" customHeight="1" spans="1:10">
      <c r="A100" s="88"/>
      <c r="B100" s="86"/>
      <c r="C100" s="68">
        <v>0</v>
      </c>
      <c r="D100" s="82"/>
      <c r="E100" s="83">
        <f t="shared" si="8"/>
        <v>0</v>
      </c>
      <c r="F100" s="68">
        <v>417.28</v>
      </c>
      <c r="G100" s="68">
        <v>0</v>
      </c>
      <c r="H100" s="68">
        <f t="shared" si="9"/>
        <v>417.28</v>
      </c>
      <c r="I100" s="84" t="s">
        <v>110</v>
      </c>
      <c r="J100" s="89"/>
    </row>
    <row r="101" s="54" customFormat="1" customHeight="1" spans="1:10">
      <c r="A101" s="88"/>
      <c r="B101" s="86"/>
      <c r="C101" s="68">
        <v>0</v>
      </c>
      <c r="D101" s="82"/>
      <c r="E101" s="83">
        <f t="shared" si="8"/>
        <v>0</v>
      </c>
      <c r="F101" s="68">
        <v>363.71</v>
      </c>
      <c r="G101" s="68">
        <v>0</v>
      </c>
      <c r="H101" s="68">
        <f t="shared" si="9"/>
        <v>363.71</v>
      </c>
      <c r="I101" s="84" t="s">
        <v>110</v>
      </c>
      <c r="J101" s="89"/>
    </row>
    <row r="102" s="54" customFormat="1" customHeight="1" spans="1:10">
      <c r="A102" s="88"/>
      <c r="B102" s="86"/>
      <c r="C102" s="68">
        <v>0</v>
      </c>
      <c r="D102" s="82"/>
      <c r="E102" s="83">
        <f t="shared" si="8"/>
        <v>0</v>
      </c>
      <c r="F102" s="68">
        <v>282.74</v>
      </c>
      <c r="G102" s="68">
        <v>0</v>
      </c>
      <c r="H102" s="68">
        <f t="shared" si="9"/>
        <v>282.74</v>
      </c>
      <c r="I102" s="84" t="s">
        <v>110</v>
      </c>
      <c r="J102" s="89"/>
    </row>
    <row r="103" s="55" customFormat="1" customHeight="1" spans="1:10">
      <c r="A103" s="93"/>
      <c r="B103" s="94"/>
      <c r="C103" s="68">
        <v>0</v>
      </c>
      <c r="D103" s="82"/>
      <c r="E103" s="83">
        <f t="shared" si="8"/>
        <v>0</v>
      </c>
      <c r="F103" s="68">
        <v>37.29</v>
      </c>
      <c r="G103" s="68">
        <v>0</v>
      </c>
      <c r="H103" s="68">
        <f t="shared" si="9"/>
        <v>37.29</v>
      </c>
      <c r="I103" s="84" t="s">
        <v>111</v>
      </c>
      <c r="J103" s="95"/>
    </row>
    <row r="104" s="55" customFormat="1" customHeight="1" spans="1:10">
      <c r="A104" s="93"/>
      <c r="B104" s="94"/>
      <c r="C104" s="68">
        <v>0</v>
      </c>
      <c r="D104" s="82"/>
      <c r="E104" s="83">
        <f t="shared" si="8"/>
        <v>0</v>
      </c>
      <c r="F104" s="68">
        <v>26.4</v>
      </c>
      <c r="G104" s="68">
        <v>0</v>
      </c>
      <c r="H104" s="68">
        <f t="shared" si="9"/>
        <v>26.4</v>
      </c>
      <c r="I104" s="84" t="s">
        <v>111</v>
      </c>
      <c r="J104" s="95"/>
    </row>
    <row r="105" s="53" customFormat="1" customHeight="1" spans="1:10">
      <c r="A105" s="72"/>
      <c r="B105" s="73" t="s">
        <v>112</v>
      </c>
      <c r="C105" s="74">
        <f>SUM(C14:C102)</f>
        <v>0</v>
      </c>
      <c r="D105" s="74">
        <f t="shared" ref="D105:E105" si="10">SUM(D14)</f>
        <v>0</v>
      </c>
      <c r="E105" s="74">
        <f t="shared" si="10"/>
        <v>0</v>
      </c>
      <c r="F105" s="74">
        <f>SUM(F14:F104)</f>
        <v>43497</v>
      </c>
      <c r="G105" s="74">
        <f>SUM(G14:G104)</f>
        <v>1473.79</v>
      </c>
      <c r="H105" s="74">
        <f>F105+G105</f>
        <v>44970.79</v>
      </c>
      <c r="I105" s="96"/>
      <c r="J105" s="76"/>
    </row>
    <row r="106" customHeight="1" spans="1:10">
      <c r="A106" s="66">
        <v>6</v>
      </c>
      <c r="B106" s="67" t="s">
        <v>113</v>
      </c>
      <c r="C106" s="68">
        <v>0</v>
      </c>
      <c r="D106" s="69"/>
      <c r="E106" s="68">
        <f>C106*D106</f>
        <v>0</v>
      </c>
      <c r="F106" s="68">
        <v>0</v>
      </c>
      <c r="G106" s="68">
        <v>0</v>
      </c>
      <c r="H106" s="68">
        <f>F106+G106</f>
        <v>0</v>
      </c>
      <c r="I106" s="97"/>
      <c r="J106" s="71" t="s">
        <v>114</v>
      </c>
    </row>
    <row r="107" s="53" customFormat="1" customHeight="1" spans="1:10">
      <c r="A107" s="72"/>
      <c r="B107" s="73" t="s">
        <v>115</v>
      </c>
      <c r="C107" s="74">
        <f>SUM(C106)</f>
        <v>0</v>
      </c>
      <c r="D107" s="74">
        <f t="shared" ref="D107:H107" si="11">SUM(D106)</f>
        <v>0</v>
      </c>
      <c r="E107" s="74">
        <f t="shared" si="11"/>
        <v>0</v>
      </c>
      <c r="F107" s="74">
        <f t="shared" si="11"/>
        <v>0</v>
      </c>
      <c r="G107" s="74">
        <f t="shared" si="11"/>
        <v>0</v>
      </c>
      <c r="H107" s="74">
        <f>F107+G107</f>
        <v>0</v>
      </c>
      <c r="I107" s="96"/>
      <c r="J107" s="81"/>
    </row>
    <row r="108" customHeight="1" spans="1:10">
      <c r="A108" s="66">
        <v>7</v>
      </c>
      <c r="B108" s="67" t="s">
        <v>116</v>
      </c>
      <c r="C108" s="68">
        <v>0</v>
      </c>
      <c r="D108" s="69"/>
      <c r="E108" s="68">
        <f>C108*D108</f>
        <v>0</v>
      </c>
      <c r="F108" s="68">
        <v>0</v>
      </c>
      <c r="G108" s="68">
        <v>0</v>
      </c>
      <c r="H108" s="68">
        <f>F108+G108</f>
        <v>0</v>
      </c>
      <c r="I108" s="97"/>
      <c r="J108" s="98"/>
    </row>
    <row r="109" s="53" customFormat="1" customHeight="1" spans="1:10">
      <c r="A109" s="72"/>
      <c r="B109" s="73" t="s">
        <v>117</v>
      </c>
      <c r="C109" s="74">
        <f>SUM(C108)</f>
        <v>0</v>
      </c>
      <c r="D109" s="74">
        <f t="shared" ref="D109:H109" si="12">SUM(D108)</f>
        <v>0</v>
      </c>
      <c r="E109" s="74">
        <f t="shared" si="12"/>
        <v>0</v>
      </c>
      <c r="F109" s="74">
        <f t="shared" si="12"/>
        <v>0</v>
      </c>
      <c r="G109" s="74">
        <f t="shared" si="12"/>
        <v>0</v>
      </c>
      <c r="H109" s="74">
        <f>F109+G109</f>
        <v>0</v>
      </c>
      <c r="I109" s="96"/>
      <c r="J109" s="99"/>
    </row>
    <row r="110" customHeight="1" spans="1:10">
      <c r="A110" s="66">
        <v>8</v>
      </c>
      <c r="B110" s="67" t="s">
        <v>118</v>
      </c>
      <c r="C110" s="68">
        <v>0</v>
      </c>
      <c r="D110" s="69"/>
      <c r="E110" s="68">
        <f>C110*D110</f>
        <v>0</v>
      </c>
      <c r="F110" s="68">
        <v>0</v>
      </c>
      <c r="G110" s="68">
        <v>0</v>
      </c>
      <c r="H110" s="68">
        <f>F110+G110</f>
        <v>0</v>
      </c>
      <c r="I110" s="97"/>
      <c r="J110" s="80" t="s">
        <v>119</v>
      </c>
    </row>
    <row r="111" s="53" customFormat="1" customHeight="1" spans="1:10">
      <c r="A111" s="72"/>
      <c r="B111" s="73" t="s">
        <v>120</v>
      </c>
      <c r="C111" s="74">
        <f>SUM(C110)</f>
        <v>0</v>
      </c>
      <c r="D111" s="74">
        <f t="shared" ref="D111:H111" si="13">SUM(D110)</f>
        <v>0</v>
      </c>
      <c r="E111" s="74">
        <f t="shared" si="13"/>
        <v>0</v>
      </c>
      <c r="F111" s="74">
        <f t="shared" si="13"/>
        <v>0</v>
      </c>
      <c r="G111" s="74">
        <f>SUM(G110:G110)</f>
        <v>0</v>
      </c>
      <c r="H111" s="74">
        <f>F111+G111</f>
        <v>0</v>
      </c>
      <c r="I111" s="96"/>
      <c r="J111" s="81"/>
    </row>
    <row r="112" customHeight="1" spans="1:10">
      <c r="A112" s="66">
        <v>9</v>
      </c>
      <c r="B112" s="67" t="s">
        <v>121</v>
      </c>
      <c r="C112" s="68">
        <v>0</v>
      </c>
      <c r="D112" s="69"/>
      <c r="E112" s="68">
        <f>C112*D112</f>
        <v>0</v>
      </c>
      <c r="F112" s="68">
        <v>0</v>
      </c>
      <c r="G112" s="68">
        <v>0</v>
      </c>
      <c r="H112" s="68">
        <f>F112+G112</f>
        <v>0</v>
      </c>
      <c r="I112" s="97"/>
      <c r="J112" s="71" t="s">
        <v>122</v>
      </c>
    </row>
    <row r="113" s="53" customFormat="1" customHeight="1" spans="1:10">
      <c r="A113" s="72"/>
      <c r="B113" s="73" t="s">
        <v>123</v>
      </c>
      <c r="C113" s="74">
        <f>SUM(C112)</f>
        <v>0</v>
      </c>
      <c r="D113" s="74">
        <f t="shared" ref="D113:H113" si="14">SUM(D112)</f>
        <v>0</v>
      </c>
      <c r="E113" s="74">
        <f t="shared" si="14"/>
        <v>0</v>
      </c>
      <c r="F113" s="74">
        <f t="shared" si="14"/>
        <v>0</v>
      </c>
      <c r="G113" s="74">
        <f>SUM(G112:G112)</f>
        <v>0</v>
      </c>
      <c r="H113" s="74">
        <f>F113+G113</f>
        <v>0</v>
      </c>
      <c r="I113" s="96"/>
      <c r="J113" s="76"/>
    </row>
    <row r="114" customHeight="1" spans="1:10">
      <c r="A114" s="77">
        <v>10</v>
      </c>
      <c r="B114" s="67" t="s">
        <v>124</v>
      </c>
      <c r="C114" s="68">
        <v>0</v>
      </c>
      <c r="D114" s="69"/>
      <c r="E114" s="68">
        <f>C114*D114</f>
        <v>0</v>
      </c>
      <c r="F114" s="68"/>
      <c r="G114" s="68"/>
      <c r="H114" s="68"/>
      <c r="I114" s="84" t="s">
        <v>125</v>
      </c>
      <c r="J114" s="98"/>
    </row>
    <row r="115" customHeight="1" spans="1:10">
      <c r="A115" s="85"/>
      <c r="B115" s="67"/>
      <c r="C115" s="68"/>
      <c r="D115" s="69"/>
      <c r="E115" s="68"/>
      <c r="F115" s="68"/>
      <c r="G115" s="68"/>
      <c r="H115" s="68"/>
      <c r="I115" s="84" t="s">
        <v>125</v>
      </c>
      <c r="J115" s="100"/>
    </row>
    <row r="116" ht="24" customHeight="1" spans="1:10">
      <c r="A116" s="85"/>
      <c r="B116" s="67"/>
      <c r="C116" s="68"/>
      <c r="D116" s="69"/>
      <c r="E116" s="68"/>
      <c r="F116" s="68">
        <v>0</v>
      </c>
      <c r="G116" s="68">
        <v>0</v>
      </c>
      <c r="H116" s="68">
        <f>F116+G116</f>
        <v>0</v>
      </c>
      <c r="I116" s="97"/>
      <c r="J116" s="100"/>
    </row>
    <row r="117" s="53" customFormat="1" customHeight="1" spans="1:10">
      <c r="A117" s="72"/>
      <c r="B117" s="73" t="s">
        <v>126</v>
      </c>
      <c r="C117" s="74">
        <f>SUM(C114)</f>
        <v>0</v>
      </c>
      <c r="D117" s="74">
        <f>SUM(D114)</f>
        <v>0</v>
      </c>
      <c r="E117" s="74">
        <f>SUM(E114)</f>
        <v>0</v>
      </c>
      <c r="F117" s="74">
        <f>SUM(F114:F116)</f>
        <v>0</v>
      </c>
      <c r="G117" s="74">
        <f>SUM(G114:G116)</f>
        <v>0</v>
      </c>
      <c r="H117" s="74">
        <f>F117+G117</f>
        <v>0</v>
      </c>
      <c r="I117" s="75"/>
      <c r="J117" s="99"/>
    </row>
    <row r="118" customHeight="1" spans="1:10">
      <c r="A118" s="72"/>
      <c r="B118" s="73" t="s">
        <v>127</v>
      </c>
      <c r="C118" s="74">
        <f>SUM(C117,C113,C111,C109,C107,C105,C13,C11,C9,C7)</f>
        <v>0</v>
      </c>
      <c r="D118" s="74">
        <f t="shared" ref="D118:H118" si="15">SUM(D117,D113,D111,D109,D107,D105,D13,D11,D9,D7)</f>
        <v>0</v>
      </c>
      <c r="E118" s="74">
        <f t="shared" si="15"/>
        <v>0</v>
      </c>
      <c r="F118" s="74">
        <f t="shared" si="15"/>
        <v>43497</v>
      </c>
      <c r="G118" s="74">
        <f t="shared" si="15"/>
        <v>1473.79</v>
      </c>
      <c r="H118" s="74">
        <f t="shared" si="15"/>
        <v>44970.79</v>
      </c>
      <c r="I118" s="75"/>
      <c r="J118" s="97"/>
    </row>
    <row r="122" customHeight="1" spans="1:10">
      <c r="A122" s="101" t="s">
        <v>128</v>
      </c>
      <c r="B122" s="102"/>
      <c r="C122" s="103" t="s">
        <v>129</v>
      </c>
      <c r="D122" s="103"/>
      <c r="E122" s="103" t="s">
        <v>130</v>
      </c>
      <c r="F122" s="103"/>
      <c r="G122" s="103" t="s">
        <v>131</v>
      </c>
      <c r="H122" s="103"/>
      <c r="I122" s="104" t="s">
        <v>132</v>
      </c>
    </row>
    <row r="123" customHeight="1" spans="1:10">
      <c r="A123" s="105">
        <f>E118</f>
        <v>0</v>
      </c>
      <c r="B123" s="106"/>
      <c r="C123" s="106">
        <f>H118</f>
        <v>44970.79</v>
      </c>
      <c r="D123" s="106"/>
      <c r="E123" s="106">
        <f>F118</f>
        <v>43497</v>
      </c>
      <c r="F123" s="106"/>
      <c r="G123" s="106">
        <f>G118</f>
        <v>1473.79</v>
      </c>
      <c r="H123" s="106"/>
      <c r="I123" s="107">
        <f>A123-C123</f>
        <v>-44970.79</v>
      </c>
    </row>
  </sheetData>
  <autoFilter xmlns:etc="http://www.wps.cn/officeDocument/2017/etCustomData" ref="C1:J123" etc:filterBottomFollowUsedRange="0">
    <extLst/>
  </autoFilter>
  <mergeCells count="32">
    <mergeCell ref="C2:H2"/>
    <mergeCell ref="I3:J3"/>
    <mergeCell ref="C4:E4"/>
    <mergeCell ref="F4:I4"/>
    <mergeCell ref="A122:B122"/>
    <mergeCell ref="C122:D122"/>
    <mergeCell ref="E122:F122"/>
    <mergeCell ref="G122:H122"/>
    <mergeCell ref="A123:B123"/>
    <mergeCell ref="C123:D123"/>
    <mergeCell ref="E123:F123"/>
    <mergeCell ref="G123:H123"/>
    <mergeCell ref="A4:A5"/>
    <mergeCell ref="A14:A102"/>
    <mergeCell ref="A114:A116"/>
    <mergeCell ref="B4:B5"/>
    <mergeCell ref="B14:B102"/>
    <mergeCell ref="B114:B116"/>
    <mergeCell ref="C114:C116"/>
    <mergeCell ref="D114:D116"/>
    <mergeCell ref="E114:E116"/>
    <mergeCell ref="J4:J5"/>
    <mergeCell ref="J6:J7"/>
    <mergeCell ref="J8:J9"/>
    <mergeCell ref="J10:J11"/>
    <mergeCell ref="J12:J13"/>
    <mergeCell ref="J14:J105"/>
    <mergeCell ref="J106:J107"/>
    <mergeCell ref="J108:J109"/>
    <mergeCell ref="J110:J111"/>
    <mergeCell ref="J112:J113"/>
    <mergeCell ref="J114:J117"/>
  </mergeCells>
  <pageMargins left="0.7" right="0.7" top="0.75" bottom="0.75" header="0.3" footer="0.3"/>
  <pageSetup paperSize="9" scale="54" fitToHeight="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2"/>
  <sheetViews>
    <sheetView zoomScale="97" zoomScaleNormal="97" workbookViewId="0">
      <selection activeCell="N18" sqref="N1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133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134</v>
      </c>
      <c r="E8" s="13"/>
      <c r="F8" s="14"/>
      <c r="G8" s="14"/>
      <c r="H8" s="13" t="s">
        <v>135</v>
      </c>
      <c r="I8" s="12"/>
      <c r="J8" s="14"/>
      <c r="K8" s="43"/>
    </row>
    <row r="9" ht="18.75" customHeight="1" spans="2:11">
      <c r="B9" s="11"/>
      <c r="C9" s="12"/>
      <c r="D9" s="13" t="s">
        <v>136</v>
      </c>
      <c r="E9" s="13"/>
      <c r="F9" s="14"/>
      <c r="G9" s="14"/>
      <c r="H9" s="13" t="s">
        <v>137</v>
      </c>
      <c r="I9" s="12"/>
      <c r="J9" s="14"/>
      <c r="K9" s="43"/>
    </row>
    <row r="10" ht="18.75" customHeight="1" spans="2:11">
      <c r="B10" s="11"/>
      <c r="C10" s="12"/>
      <c r="D10" s="13" t="s">
        <v>138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139</v>
      </c>
      <c r="E13" s="20" t="s">
        <v>140</v>
      </c>
      <c r="F13" s="21"/>
      <c r="G13" s="22" t="s">
        <v>141</v>
      </c>
      <c r="H13" s="21" t="s">
        <v>142</v>
      </c>
      <c r="I13" s="20" t="s">
        <v>143</v>
      </c>
      <c r="J13" s="21"/>
      <c r="K13" s="22" t="s">
        <v>144</v>
      </c>
    </row>
    <row r="14" ht="18" customHeight="1" spans="2:11">
      <c r="B14" s="24">
        <v>1</v>
      </c>
      <c r="C14" s="25"/>
      <c r="D14" s="26" t="s">
        <v>145</v>
      </c>
      <c r="E14" s="27" t="s">
        <v>146</v>
      </c>
      <c r="F14" s="27"/>
      <c r="G14" s="28"/>
      <c r="H14" s="28"/>
      <c r="I14" s="29"/>
      <c r="J14" s="30"/>
      <c r="K14" s="45"/>
    </row>
    <row r="15" ht="18" customHeight="1" spans="2:11">
      <c r="B15" s="24">
        <v>6</v>
      </c>
      <c r="C15" s="25"/>
      <c r="D15" s="32"/>
      <c r="E15" s="46" t="s">
        <v>147</v>
      </c>
      <c r="F15" s="47"/>
      <c r="G15" s="48"/>
      <c r="H15" s="48"/>
      <c r="I15" s="29"/>
      <c r="J15" s="30"/>
      <c r="K15" s="49"/>
    </row>
    <row r="16" ht="18" customHeight="1" spans="2:11">
      <c r="B16" s="24">
        <v>7</v>
      </c>
      <c r="C16" s="25"/>
      <c r="D16" s="32"/>
      <c r="E16" s="46" t="s">
        <v>147</v>
      </c>
      <c r="F16" s="47"/>
      <c r="G16" s="48"/>
      <c r="H16" s="48"/>
      <c r="I16" s="29"/>
      <c r="J16" s="30"/>
      <c r="K16" s="49"/>
    </row>
    <row r="17" ht="18" customHeight="1" spans="2:11">
      <c r="B17" s="24">
        <v>46</v>
      </c>
      <c r="C17" s="25"/>
      <c r="D17" s="26" t="s">
        <v>124</v>
      </c>
      <c r="E17" s="27" t="s">
        <v>125</v>
      </c>
      <c r="F17" s="27"/>
      <c r="G17" s="28"/>
      <c r="H17" s="28"/>
      <c r="I17" s="29"/>
      <c r="J17" s="30"/>
      <c r="K17" s="45"/>
    </row>
    <row r="18" ht="18" customHeight="1" spans="2:11">
      <c r="B18" s="24">
        <v>47</v>
      </c>
      <c r="C18" s="25"/>
      <c r="D18" s="33"/>
      <c r="E18" s="27" t="s">
        <v>147</v>
      </c>
      <c r="F18" s="27"/>
      <c r="G18" s="28"/>
      <c r="H18" s="28"/>
      <c r="I18" s="29"/>
      <c r="J18" s="30"/>
      <c r="K18" s="45"/>
    </row>
    <row r="19" ht="18" customHeight="1" spans="2:11">
      <c r="B19" s="20" t="s">
        <v>127</v>
      </c>
      <c r="C19" s="34"/>
      <c r="D19" s="34"/>
      <c r="E19" s="34"/>
      <c r="F19" s="21"/>
      <c r="G19" s="35">
        <f>SUM(G14:G18)</f>
        <v>0</v>
      </c>
      <c r="H19" s="35">
        <f>SUM(H14:H18)</f>
        <v>0</v>
      </c>
      <c r="I19" s="36">
        <f>SUM(I14:J18)</f>
        <v>0</v>
      </c>
      <c r="J19" s="37"/>
      <c r="K19" s="50"/>
    </row>
    <row r="20" ht="18" customHeight="1" spans="2:11">
      <c r="B20" s="12"/>
      <c r="C20" s="12"/>
      <c r="D20" s="12"/>
      <c r="E20" s="12"/>
      <c r="F20" s="12"/>
      <c r="G20" s="12"/>
      <c r="H20" s="12"/>
      <c r="I20" s="12"/>
      <c r="J20" s="39"/>
      <c r="K20" s="12"/>
    </row>
    <row r="21" ht="18" customHeight="1" spans="2:11">
      <c r="B21" s="22" t="s">
        <v>142</v>
      </c>
      <c r="C21" s="22"/>
      <c r="D21" s="22"/>
      <c r="E21" s="22"/>
      <c r="F21" s="22"/>
      <c r="G21" s="22" t="s">
        <v>148</v>
      </c>
      <c r="H21" s="22"/>
      <c r="I21" s="22"/>
      <c r="J21" s="22"/>
      <c r="K21" s="22" t="s">
        <v>149</v>
      </c>
    </row>
    <row r="22" ht="18" customHeight="1" spans="2:11">
      <c r="B22" s="40">
        <f>H19</f>
        <v>0</v>
      </c>
      <c r="C22" s="40"/>
      <c r="D22" s="40"/>
      <c r="E22" s="40"/>
      <c r="F22" s="40"/>
      <c r="G22" s="40">
        <f>I19</f>
        <v>0</v>
      </c>
      <c r="H22" s="40"/>
      <c r="I22" s="40"/>
      <c r="J22" s="40"/>
      <c r="K22" s="51">
        <f>SUM(B22:J22)</f>
        <v>0</v>
      </c>
    </row>
    <row r="23" spans="2:1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>
      <c r="B24" s="12" t="s">
        <v>150</v>
      </c>
      <c r="C24" s="12"/>
      <c r="D24" s="12"/>
      <c r="E24" s="12"/>
      <c r="F24" s="12" t="s">
        <v>151</v>
      </c>
      <c r="G24" s="12" t="s">
        <v>152</v>
      </c>
      <c r="H24" s="12"/>
      <c r="I24" s="12"/>
      <c r="J24" s="12" t="s">
        <v>153</v>
      </c>
      <c r="K24" s="12"/>
    </row>
    <row r="29" spans="2:11">
      <c r="G29" s="52"/>
    </row>
    <row r="30" spans="2:11">
      <c r="G30" s="52"/>
    </row>
    <row r="31" spans="2:11">
      <c r="G31" s="52"/>
    </row>
    <row r="32" spans="2:11">
      <c r="G32" s="52"/>
    </row>
  </sheetData>
  <mergeCells count="3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4:D16"/>
    <mergeCell ref="D17:D18"/>
  </mergeCells>
  <pageMargins left="0.7" right="0.7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154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134</v>
      </c>
      <c r="E8" s="13"/>
      <c r="F8" s="14"/>
      <c r="G8" s="14"/>
      <c r="H8" s="13" t="s">
        <v>135</v>
      </c>
      <c r="I8" s="12"/>
      <c r="J8" s="14"/>
      <c r="K8" s="15"/>
    </row>
    <row r="9" ht="18.75" customHeight="1" spans="2:11">
      <c r="B9" s="11"/>
      <c r="C9" s="12"/>
      <c r="D9" s="13" t="s">
        <v>136</v>
      </c>
      <c r="E9" s="13"/>
      <c r="F9" s="14"/>
      <c r="G9" s="14"/>
      <c r="H9" s="13" t="s">
        <v>137</v>
      </c>
      <c r="I9" s="12"/>
      <c r="J9" s="14"/>
      <c r="K9" s="15"/>
    </row>
    <row r="10" ht="18.75" customHeight="1" spans="2:11">
      <c r="B10" s="11"/>
      <c r="C10" s="12"/>
      <c r="D10" s="13" t="s">
        <v>138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139</v>
      </c>
      <c r="E13" s="20" t="s">
        <v>140</v>
      </c>
      <c r="F13" s="21"/>
      <c r="G13" s="22" t="s">
        <v>141</v>
      </c>
      <c r="H13" s="21" t="s">
        <v>142</v>
      </c>
      <c r="I13" s="20" t="s">
        <v>143</v>
      </c>
      <c r="J13" s="21"/>
      <c r="K13" s="23" t="s">
        <v>144</v>
      </c>
    </row>
    <row r="14" ht="18" customHeight="1" spans="2:11">
      <c r="B14" s="24">
        <v>1</v>
      </c>
      <c r="C14" s="25"/>
      <c r="D14" s="26" t="s">
        <v>155</v>
      </c>
      <c r="E14" s="27" t="s">
        <v>146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146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124</v>
      </c>
      <c r="E16" s="27" t="s">
        <v>147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147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147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125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127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142</v>
      </c>
      <c r="C23" s="22"/>
      <c r="D23" s="22"/>
      <c r="E23" s="22"/>
      <c r="F23" s="22"/>
      <c r="G23" s="22" t="s">
        <v>148</v>
      </c>
      <c r="H23" s="22"/>
      <c r="I23" s="22"/>
      <c r="J23" s="22"/>
      <c r="K23" s="23" t="s">
        <v>149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150</v>
      </c>
      <c r="C26" s="12"/>
      <c r="D26" s="12"/>
      <c r="E26" s="12"/>
      <c r="F26" s="12" t="s">
        <v>151</v>
      </c>
      <c r="G26" s="12" t="s">
        <v>152</v>
      </c>
      <c r="H26" s="12"/>
      <c r="I26" s="12"/>
      <c r="J26" s="12" t="s">
        <v>153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2025-12-09T02:51:12Z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67DE1DC2FEA1488BB719CC415BC9001E_13</vt:lpwstr>
  </property>
</Properties>
</file>