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客户报销" sheetId="4" r:id="rId2"/>
    <sheet name="员工差旅明细" sheetId="2" r:id="rId3"/>
  </sheets>
  <definedNames>
    <definedName name="_xlnm.Print_Area" localSheetId="2">员工差旅明细!$A$1:$K$53</definedName>
  </definedNames>
  <calcPr calcId="144525" concurrentCalc="0"/>
</workbook>
</file>

<file path=xl/sharedStrings.xml><?xml version="1.0" encoding="utf-8"?>
<sst xmlns="http://schemas.openxmlformats.org/spreadsheetml/2006/main" count="104">
  <si>
    <t>【借款报销单】</t>
  </si>
  <si>
    <t>团号：KMJB-180906-XLT291</t>
  </si>
  <si>
    <t>会议日期：2018年9月6日-9日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</si>
  <si>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</si>
  <si>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</si>
  <si>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</si>
  <si>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</si>
  <si>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</si>
  <si>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</si>
  <si>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</si>
  <si>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</si>
  <si>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</si>
  <si>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</si>
  <si>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</si>
  <si>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</si>
  <si>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</si>
  <si>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唐兆赫/郑世峰打车、高铁</t>
  </si>
  <si>
    <t>可用项目：租车费、大交通、过路费、过桥费。
加油费（仅试驾活动可用，且只可使用活动当时当地的加油票）</t>
  </si>
  <si>
    <t>高梅高铁</t>
  </si>
  <si>
    <t>王守俊/程剑剑高铁</t>
  </si>
  <si>
    <t>李淑霞高铁</t>
  </si>
  <si>
    <t>郭勇/郭子琦/李靖华高铁</t>
  </si>
  <si>
    <t>高源高铁</t>
  </si>
  <si>
    <t>胡风华/史海波/肖雨龙高铁</t>
  </si>
  <si>
    <t>陈澍高铁</t>
  </si>
  <si>
    <t>李松轮高铁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</si>
  <si>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</si>
  <si>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</si>
  <si>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</si>
  <si>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</si>
  <si>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</si>
  <si>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</si>
  <si>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</si>
  <si>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</si>
  <si>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</si>
  <si>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</si>
  <si>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</si>
  <si>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</si>
  <si>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</si>
  <si>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</si>
  <si>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</si>
  <si>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</si>
  <si>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</si>
  <si>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</si>
  <si>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</si>
  <si>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</si>
  <si>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</si>
  <si>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</si>
  <si>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</si>
  <si>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</si>
  <si>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</si>
  <si>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</si>
  <si>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</si>
  <si>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</si>
  <si>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</si>
  <si>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</si>
  <si>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</si>
  <si>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</si>
  <si>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</si>
  <si>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</si>
  <si>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</si>
  <si>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</si>
  <si>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</si>
  <si>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</si>
  <si>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</si>
  <si>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</si>
  <si>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</si>
  <si>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</si>
  <si>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</si>
  <si>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</si>
  <si>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</si>
  <si>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</si>
  <si>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9月6-9日</t>
  </si>
  <si>
    <t>报销日期:</t>
  </si>
  <si>
    <t>团号:</t>
  </si>
  <si>
    <t>KMJB-180906-XLT291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</si>
  <si>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</si>
  <si>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</si>
  <si>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</si>
  <si>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</si>
  <si>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</si>
  <si>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</si>
  <si>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</si>
  <si>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</si>
  <si>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</si>
  <si>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</si>
  <si>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靳晓峰：9月5日-10日</t>
  </si>
  <si>
    <t>崔泽文：9月6-7日</t>
  </si>
  <si>
    <t>王帅：9月6日</t>
  </si>
  <si>
    <t>马丽娜：8月31日-9月9日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</si>
  <si>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</si>
  <si>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</si>
  <si>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</si>
  <si>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</si>
  <si>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</si>
  <si>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</si>
  <si>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</si>
  <si>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</si>
  <si>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</si>
  <si>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</si>
  <si>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</si>
  <si>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</si>
  <si>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9月6-7日</t>
  </si>
  <si>
    <t>9月8-9日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</si>
</sst>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#,##0.00_);[Red]\(#,##0.00\)"/>
    <numFmt numFmtId="180" formatCode="yyyy&quot;年&quot;m&quot;月&quot;d&quot;日&quot;;@"/>
    <numFmt numFmtId="181" formatCode="m&quot;月&quot;d&quot;日&quot;;@"/>
    <numFmt numFmtId="182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26" borderId="22" applyNumberFormat="0" applyAlignment="0" applyProtection="0">
      <alignment vertical="center"/>
    </xf>
    <xf numFmtId="0" fontId="19" fillId="26" borderId="16" applyNumberFormat="0" applyAlignment="0" applyProtection="0">
      <alignment vertical="center"/>
    </xf>
    <xf numFmtId="0" fontId="15" fillId="15" borderId="1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2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182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2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workbookViewId="0">
      <selection activeCell="I12" sqref="I12"/>
    </sheetView>
  </sheetViews>
  <sheetFormatPr defaultColWidth="9" defaultRowHeight="21" customHeight="1"/>
  <cols>
    <col min="1" max="1" width="9" style="62"/>
    <col min="2" max="2" width="16.75" customWidth="1"/>
    <col min="3" max="3" width="11.5" style="63"/>
    <col min="6" max="6" width="14.875" customWidth="1"/>
    <col min="8" max="8" width="14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4"/>
      <c r="J2" s="94"/>
      <c r="K2" s="94"/>
      <c r="L2" s="94"/>
    </row>
    <row r="4" customHeight="1" spans="8:10">
      <c r="H4" s="64" t="s">
        <v>1</v>
      </c>
      <c r="I4" s="64"/>
      <c r="J4" s="64" t="s">
        <v>2</v>
      </c>
    </row>
    <row r="5" customHeight="1" spans="8:10">
      <c r="H5" s="65"/>
      <c r="I5" s="65"/>
      <c r="J5" s="65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69" t="s">
        <v>6</v>
      </c>
      <c r="G6" s="69"/>
      <c r="H6" s="69"/>
      <c r="I6" s="69"/>
      <c r="J6" s="67" t="s">
        <v>7</v>
      </c>
    </row>
    <row r="7" customHeight="1" spans="1:10">
      <c r="A7" s="66"/>
      <c r="B7" s="67"/>
      <c r="C7" s="70" t="s">
        <v>8</v>
      </c>
      <c r="D7" s="71" t="s">
        <v>9</v>
      </c>
      <c r="E7" s="68" t="s">
        <v>10</v>
      </c>
      <c r="F7" s="69" t="s">
        <v>11</v>
      </c>
      <c r="G7" s="69" t="s">
        <v>12</v>
      </c>
      <c r="H7" s="69" t="s">
        <v>13</v>
      </c>
      <c r="I7" s="69" t="s">
        <v>14</v>
      </c>
      <c r="J7" s="67"/>
    </row>
    <row r="8" customHeight="1" spans="1:10">
      <c r="A8" s="72">
        <v>1</v>
      </c>
      <c r="B8" s="73" t="s">
        <v>15</v>
      </c>
      <c r="C8" s="74">
        <v>0</v>
      </c>
      <c r="D8" s="75"/>
      <c r="E8" s="74">
        <f>C8*D8</f>
        <v>0</v>
      </c>
      <c r="F8" s="74">
        <v>1600</v>
      </c>
      <c r="G8" s="74">
        <v>0</v>
      </c>
      <c r="H8" s="74">
        <f>F8+G8</f>
        <v>1600</v>
      </c>
      <c r="I8" s="95" t="s">
        <v>16</v>
      </c>
      <c r="J8" s="96" t="s">
        <v>17</v>
      </c>
    </row>
    <row r="9" customHeight="1" spans="1:10">
      <c r="A9" s="72"/>
      <c r="B9" s="73"/>
      <c r="C9" s="74"/>
      <c r="D9" s="75"/>
      <c r="E9" s="74"/>
      <c r="F9" s="74">
        <v>916.84</v>
      </c>
      <c r="G9" s="74">
        <v>0</v>
      </c>
      <c r="H9" s="74">
        <f t="shared" ref="H9:H17" si="0">F9+G9</f>
        <v>916.84</v>
      </c>
      <c r="I9" s="95" t="s">
        <v>18</v>
      </c>
      <c r="J9" s="97"/>
    </row>
    <row r="10" customHeight="1" spans="1:10">
      <c r="A10" s="72"/>
      <c r="B10" s="73"/>
      <c r="C10" s="74"/>
      <c r="D10" s="75"/>
      <c r="E10" s="74"/>
      <c r="F10" s="74">
        <v>1980</v>
      </c>
      <c r="G10" s="74">
        <v>0</v>
      </c>
      <c r="H10" s="74">
        <f t="shared" si="0"/>
        <v>1980</v>
      </c>
      <c r="I10" s="95" t="s">
        <v>19</v>
      </c>
      <c r="J10" s="97"/>
    </row>
    <row r="11" customHeight="1" spans="1:10">
      <c r="A11" s="72"/>
      <c r="B11" s="73"/>
      <c r="C11" s="74"/>
      <c r="D11" s="75"/>
      <c r="E11" s="74"/>
      <c r="F11" s="74">
        <v>400</v>
      </c>
      <c r="G11" s="74">
        <v>0</v>
      </c>
      <c r="H11" s="74">
        <f t="shared" si="0"/>
        <v>400</v>
      </c>
      <c r="I11" s="95" t="s">
        <v>20</v>
      </c>
      <c r="J11" s="97"/>
    </row>
    <row r="12" customHeight="1" spans="1:10">
      <c r="A12" s="72"/>
      <c r="B12" s="73"/>
      <c r="C12" s="74"/>
      <c r="D12" s="75"/>
      <c r="E12" s="74"/>
      <c r="F12" s="74">
        <v>873</v>
      </c>
      <c r="G12" s="74">
        <v>0</v>
      </c>
      <c r="H12" s="74">
        <f t="shared" si="0"/>
        <v>873</v>
      </c>
      <c r="I12" s="95" t="s">
        <v>21</v>
      </c>
      <c r="J12" s="97"/>
    </row>
    <row r="13" customHeight="1" spans="1:10">
      <c r="A13" s="72"/>
      <c r="B13" s="73"/>
      <c r="C13" s="74"/>
      <c r="D13" s="75"/>
      <c r="E13" s="74"/>
      <c r="F13" s="74">
        <v>1767</v>
      </c>
      <c r="G13" s="74">
        <v>0</v>
      </c>
      <c r="H13" s="74">
        <f t="shared" si="0"/>
        <v>1767</v>
      </c>
      <c r="I13" s="95" t="s">
        <v>22</v>
      </c>
      <c r="J13" s="97"/>
    </row>
    <row r="14" customHeight="1" spans="1:10">
      <c r="A14" s="72"/>
      <c r="B14" s="73"/>
      <c r="C14" s="74"/>
      <c r="D14" s="75"/>
      <c r="E14" s="74"/>
      <c r="F14" s="74">
        <v>5731</v>
      </c>
      <c r="G14" s="74">
        <v>0</v>
      </c>
      <c r="H14" s="74">
        <f t="shared" si="0"/>
        <v>5731</v>
      </c>
      <c r="I14" s="95" t="s">
        <v>23</v>
      </c>
      <c r="J14" s="97"/>
    </row>
    <row r="15" customHeight="1" spans="1:10">
      <c r="A15" s="72"/>
      <c r="B15" s="73"/>
      <c r="C15" s="74"/>
      <c r="D15" s="75"/>
      <c r="E15" s="74"/>
      <c r="F15" s="74">
        <v>832.5</v>
      </c>
      <c r="G15" s="74">
        <v>0</v>
      </c>
      <c r="H15" s="74">
        <f t="shared" si="0"/>
        <v>832.5</v>
      </c>
      <c r="I15" s="95" t="s">
        <v>24</v>
      </c>
      <c r="J15" s="97"/>
    </row>
    <row r="16" customHeight="1" spans="1:10">
      <c r="A16" s="72"/>
      <c r="B16" s="73"/>
      <c r="C16" s="74"/>
      <c r="D16" s="75"/>
      <c r="E16" s="74"/>
      <c r="F16" s="74">
        <v>824.5</v>
      </c>
      <c r="G16" s="74">
        <v>0</v>
      </c>
      <c r="H16" s="74">
        <f t="shared" si="0"/>
        <v>824.5</v>
      </c>
      <c r="I16" s="95" t="s">
        <v>25</v>
      </c>
      <c r="J16" s="97"/>
    </row>
    <row r="17" s="61" customFormat="1" customHeight="1" spans="1:10">
      <c r="A17" s="76"/>
      <c r="B17" s="77" t="s">
        <v>26</v>
      </c>
      <c r="C17" s="78">
        <f>SUM(C8)</f>
        <v>0</v>
      </c>
      <c r="D17" s="78">
        <f>SUM(D8)</f>
        <v>0</v>
      </c>
      <c r="E17" s="78">
        <f>SUM(E8)</f>
        <v>0</v>
      </c>
      <c r="F17" s="78">
        <f>SUM(F8:F16)</f>
        <v>14924.84</v>
      </c>
      <c r="G17" s="78">
        <f>SUM(G8:G16)</f>
        <v>0</v>
      </c>
      <c r="H17" s="78">
        <f>SUM(H8:H16)</f>
        <v>14924.84</v>
      </c>
      <c r="I17" s="98"/>
      <c r="J17" s="99"/>
    </row>
    <row r="18" customHeight="1" spans="1:10">
      <c r="A18" s="79">
        <v>2</v>
      </c>
      <c r="B18" s="80" t="s">
        <v>27</v>
      </c>
      <c r="C18" s="81">
        <v>0</v>
      </c>
      <c r="D18" s="79"/>
      <c r="E18" s="81">
        <f>C18*D18</f>
        <v>0</v>
      </c>
      <c r="F18" s="74">
        <v>0</v>
      </c>
      <c r="G18" s="74">
        <v>0</v>
      </c>
      <c r="H18" s="74">
        <f>F18+G18</f>
        <v>0</v>
      </c>
      <c r="I18" s="95"/>
      <c r="J18" s="96" t="s">
        <v>28</v>
      </c>
    </row>
    <row r="19" customHeight="1" spans="1:10">
      <c r="A19" s="82"/>
      <c r="B19" s="83"/>
      <c r="C19" s="84"/>
      <c r="D19" s="82"/>
      <c r="E19" s="84"/>
      <c r="F19" s="74">
        <v>0</v>
      </c>
      <c r="G19" s="74">
        <v>0</v>
      </c>
      <c r="H19" s="74">
        <f t="shared" ref="H19" si="1">F19+G19</f>
        <v>0</v>
      </c>
      <c r="I19" s="95"/>
      <c r="J19" s="97"/>
    </row>
    <row r="20" s="61" customFormat="1" customHeight="1" spans="1:10">
      <c r="A20" s="76"/>
      <c r="B20" s="77" t="s">
        <v>29</v>
      </c>
      <c r="C20" s="78">
        <f>SUM(C18)</f>
        <v>0</v>
      </c>
      <c r="D20" s="78">
        <f>SUM(D18)</f>
        <v>0</v>
      </c>
      <c r="E20" s="78">
        <f>SUM(E18)</f>
        <v>0</v>
      </c>
      <c r="F20" s="78">
        <f>SUM(F18:F19)</f>
        <v>0</v>
      </c>
      <c r="G20" s="78">
        <f>SUM(G18:G19)</f>
        <v>0</v>
      </c>
      <c r="H20" s="78">
        <f>SUM(H18:H19)</f>
        <v>0</v>
      </c>
      <c r="I20" s="98"/>
      <c r="J20" s="99"/>
    </row>
    <row r="21" customHeight="1" spans="1:10">
      <c r="A21" s="72">
        <v>3</v>
      </c>
      <c r="B21" s="73" t="s">
        <v>30</v>
      </c>
      <c r="C21" s="74">
        <v>0</v>
      </c>
      <c r="D21" s="75"/>
      <c r="E21" s="74">
        <f>C21*D21</f>
        <v>0</v>
      </c>
      <c r="F21" s="74">
        <v>0</v>
      </c>
      <c r="G21" s="74">
        <v>0</v>
      </c>
      <c r="H21" s="74">
        <f>F21+G21</f>
        <v>0</v>
      </c>
      <c r="I21" s="95"/>
      <c r="J21" s="100" t="s">
        <v>31</v>
      </c>
    </row>
    <row r="22" customHeight="1" spans="1:10">
      <c r="A22" s="72"/>
      <c r="B22" s="73"/>
      <c r="C22" s="74"/>
      <c r="D22" s="75"/>
      <c r="E22" s="74"/>
      <c r="F22" s="74">
        <v>0</v>
      </c>
      <c r="G22" s="74">
        <v>0</v>
      </c>
      <c r="H22" s="74">
        <f>F22+G22</f>
        <v>0</v>
      </c>
      <c r="I22" s="95"/>
      <c r="J22" s="101"/>
    </row>
    <row r="23" s="61" customFormat="1" customHeight="1" spans="1:10">
      <c r="A23" s="76"/>
      <c r="B23" s="77" t="s">
        <v>32</v>
      </c>
      <c r="C23" s="78">
        <f>SUM(C21)</f>
        <v>0</v>
      </c>
      <c r="D23" s="78">
        <f t="shared" ref="D23:E23" si="2">SUM(D21)</f>
        <v>0</v>
      </c>
      <c r="E23" s="78">
        <f t="shared" si="2"/>
        <v>0</v>
      </c>
      <c r="F23" s="78">
        <f>SUM(F21:F22)</f>
        <v>0</v>
      </c>
      <c r="G23" s="78">
        <f>SUM(G21:G22)</f>
        <v>0</v>
      </c>
      <c r="H23" s="78">
        <f>SUM(H21:H22)</f>
        <v>0</v>
      </c>
      <c r="I23" s="98"/>
      <c r="J23" s="102"/>
    </row>
    <row r="24" customHeight="1" spans="1:10">
      <c r="A24" s="72">
        <v>4</v>
      </c>
      <c r="B24" s="73" t="s">
        <v>33</v>
      </c>
      <c r="C24" s="74">
        <v>0</v>
      </c>
      <c r="D24" s="75"/>
      <c r="E24" s="74">
        <f>C24*D24</f>
        <v>0</v>
      </c>
      <c r="F24" s="74">
        <v>0</v>
      </c>
      <c r="G24" s="74">
        <v>0</v>
      </c>
      <c r="H24" s="74">
        <f>F24+G24</f>
        <v>0</v>
      </c>
      <c r="I24" s="95"/>
      <c r="J24" s="100" t="s">
        <v>34</v>
      </c>
    </row>
    <row r="25" customHeight="1" spans="1:10">
      <c r="A25" s="72"/>
      <c r="B25" s="73"/>
      <c r="C25" s="74"/>
      <c r="D25" s="75"/>
      <c r="E25" s="74"/>
      <c r="F25" s="74"/>
      <c r="G25" s="74"/>
      <c r="H25" s="74"/>
      <c r="I25" s="95"/>
      <c r="J25" s="101"/>
    </row>
    <row r="26" customHeight="1" spans="1:10">
      <c r="A26" s="72"/>
      <c r="B26" s="73"/>
      <c r="C26" s="74"/>
      <c r="D26" s="75"/>
      <c r="E26" s="74"/>
      <c r="F26" s="74">
        <v>0</v>
      </c>
      <c r="G26" s="74">
        <v>0</v>
      </c>
      <c r="H26" s="74">
        <f>F26+G26</f>
        <v>0</v>
      </c>
      <c r="I26" s="95"/>
      <c r="J26" s="101"/>
    </row>
    <row r="27" s="61" customFormat="1" customHeight="1" spans="1:10">
      <c r="A27" s="76"/>
      <c r="B27" s="77" t="s">
        <v>35</v>
      </c>
      <c r="C27" s="78">
        <f>SUM(C24)</f>
        <v>0</v>
      </c>
      <c r="D27" s="78">
        <f t="shared" ref="D27:E27" si="3">SUM(D24)</f>
        <v>0</v>
      </c>
      <c r="E27" s="78">
        <f t="shared" si="3"/>
        <v>0</v>
      </c>
      <c r="F27" s="78">
        <f>SUM(F24:F26)</f>
        <v>0</v>
      </c>
      <c r="G27" s="78">
        <f>SUM(G24:G26)</f>
        <v>0</v>
      </c>
      <c r="H27" s="78">
        <f>SUM(H24:H26)</f>
        <v>0</v>
      </c>
      <c r="I27" s="98"/>
      <c r="J27" s="102"/>
    </row>
    <row r="28" customHeight="1" spans="1:10">
      <c r="A28" s="79">
        <v>5</v>
      </c>
      <c r="B28" s="80" t="s">
        <v>36</v>
      </c>
      <c r="C28" s="81">
        <v>0</v>
      </c>
      <c r="D28" s="79"/>
      <c r="E28" s="81">
        <f>C28*D28</f>
        <v>0</v>
      </c>
      <c r="F28" s="74">
        <v>0</v>
      </c>
      <c r="G28" s="74">
        <v>0</v>
      </c>
      <c r="H28" s="74">
        <f>F28+G28</f>
        <v>0</v>
      </c>
      <c r="I28" s="95"/>
      <c r="J28" s="96" t="s">
        <v>37</v>
      </c>
    </row>
    <row r="29" customHeight="1" spans="1:10">
      <c r="A29" s="82"/>
      <c r="B29" s="83"/>
      <c r="C29" s="84"/>
      <c r="D29" s="82"/>
      <c r="E29" s="84"/>
      <c r="F29" s="74">
        <v>0</v>
      </c>
      <c r="G29" s="74">
        <v>0</v>
      </c>
      <c r="H29" s="74">
        <f t="shared" ref="H29" si="4">F29+G29</f>
        <v>0</v>
      </c>
      <c r="I29" s="95"/>
      <c r="J29" s="97"/>
    </row>
    <row r="30" s="61" customFormat="1" customHeight="1" spans="1:10">
      <c r="A30" s="76"/>
      <c r="B30" s="77" t="s">
        <v>38</v>
      </c>
      <c r="C30" s="78">
        <f>SUM(C28)</f>
        <v>0</v>
      </c>
      <c r="D30" s="78">
        <f t="shared" ref="D30:E30" si="5">SUM(D28)</f>
        <v>0</v>
      </c>
      <c r="E30" s="78">
        <f t="shared" si="5"/>
        <v>0</v>
      </c>
      <c r="F30" s="78">
        <f>SUM(F28:F29)</f>
        <v>0</v>
      </c>
      <c r="G30" s="78">
        <f>SUM(G28:G29)</f>
        <v>0</v>
      </c>
      <c r="H30" s="78">
        <f t="shared" ref="H30" si="6">SUM(H28:H29)</f>
        <v>0</v>
      </c>
      <c r="I30" s="98"/>
      <c r="J30" s="99"/>
    </row>
    <row r="31" customHeight="1" spans="1:10">
      <c r="A31" s="72">
        <v>6</v>
      </c>
      <c r="B31" s="73" t="s">
        <v>39</v>
      </c>
      <c r="C31" s="74">
        <v>0</v>
      </c>
      <c r="D31" s="75"/>
      <c r="E31" s="74">
        <f>C31*D31</f>
        <v>0</v>
      </c>
      <c r="F31" s="74">
        <v>0</v>
      </c>
      <c r="G31" s="74">
        <v>0</v>
      </c>
      <c r="H31" s="74">
        <f>F31+G31</f>
        <v>0</v>
      </c>
      <c r="I31" s="95"/>
      <c r="J31" s="96" t="s">
        <v>40</v>
      </c>
    </row>
    <row r="32" customHeight="1" spans="1:10">
      <c r="A32" s="72"/>
      <c r="B32" s="73"/>
      <c r="C32" s="74"/>
      <c r="D32" s="75"/>
      <c r="E32" s="74"/>
      <c r="F32" s="74">
        <v>0</v>
      </c>
      <c r="G32" s="74">
        <v>0</v>
      </c>
      <c r="H32" s="74">
        <f>F32+G32</f>
        <v>0</v>
      </c>
      <c r="I32" s="95"/>
      <c r="J32" s="101"/>
    </row>
    <row r="33" s="61" customFormat="1" customHeight="1" spans="1:10">
      <c r="A33" s="76"/>
      <c r="B33" s="77" t="s">
        <v>41</v>
      </c>
      <c r="C33" s="78">
        <f>SUM(C31)</f>
        <v>0</v>
      </c>
      <c r="D33" s="78">
        <f t="shared" ref="D33:E33" si="7">SUM(D31)</f>
        <v>0</v>
      </c>
      <c r="E33" s="78">
        <f t="shared" si="7"/>
        <v>0</v>
      </c>
      <c r="F33" s="78">
        <f>SUM(F31:F32)</f>
        <v>0</v>
      </c>
      <c r="G33" s="78">
        <f>SUM(G31:G32)</f>
        <v>0</v>
      </c>
      <c r="H33" s="78">
        <f>SUM(H31:H32)</f>
        <v>0</v>
      </c>
      <c r="I33" s="98"/>
      <c r="J33" s="102"/>
    </row>
    <row r="34" customHeight="1" spans="1:10">
      <c r="A34" s="72">
        <v>7</v>
      </c>
      <c r="B34" s="73" t="s">
        <v>42</v>
      </c>
      <c r="C34" s="74">
        <v>0</v>
      </c>
      <c r="D34" s="75"/>
      <c r="E34" s="74">
        <f>C34*D34</f>
        <v>0</v>
      </c>
      <c r="F34" s="74">
        <v>0</v>
      </c>
      <c r="G34" s="74">
        <v>0</v>
      </c>
      <c r="H34" s="74">
        <f>F34+G34</f>
        <v>0</v>
      </c>
      <c r="I34" s="95"/>
      <c r="J34" s="103"/>
    </row>
    <row r="35" customHeight="1" spans="1:10">
      <c r="A35" s="72"/>
      <c r="B35" s="73"/>
      <c r="C35" s="74"/>
      <c r="D35" s="75"/>
      <c r="E35" s="74"/>
      <c r="F35" s="74">
        <v>0</v>
      </c>
      <c r="G35" s="74">
        <v>0</v>
      </c>
      <c r="H35" s="74">
        <f>F35+G35</f>
        <v>0</v>
      </c>
      <c r="I35" s="95"/>
      <c r="J35" s="104"/>
    </row>
    <row r="36" s="61" customFormat="1" customHeight="1" spans="1:10">
      <c r="A36" s="76"/>
      <c r="B36" s="77" t="s">
        <v>43</v>
      </c>
      <c r="C36" s="78">
        <f>SUM(C34)</f>
        <v>0</v>
      </c>
      <c r="D36" s="78">
        <f t="shared" ref="D36:E36" si="8">SUM(D34)</f>
        <v>0</v>
      </c>
      <c r="E36" s="78">
        <f t="shared" si="8"/>
        <v>0</v>
      </c>
      <c r="F36" s="78">
        <f>SUM(F34:F35)</f>
        <v>0</v>
      </c>
      <c r="G36" s="78">
        <f>SUM(G34:G35)</f>
        <v>0</v>
      </c>
      <c r="H36" s="78">
        <f>SUM(H34:H35)</f>
        <v>0</v>
      </c>
      <c r="I36" s="98"/>
      <c r="J36" s="105"/>
    </row>
    <row r="37" customHeight="1" spans="1:10">
      <c r="A37" s="72">
        <v>8</v>
      </c>
      <c r="B37" s="73" t="s">
        <v>44</v>
      </c>
      <c r="C37" s="74">
        <v>0</v>
      </c>
      <c r="D37" s="75"/>
      <c r="E37" s="74">
        <f>C37*D37</f>
        <v>0</v>
      </c>
      <c r="F37" s="74">
        <v>0</v>
      </c>
      <c r="G37" s="74">
        <v>0</v>
      </c>
      <c r="H37" s="74">
        <f>F37+G37</f>
        <v>0</v>
      </c>
      <c r="I37" s="95"/>
      <c r="J37" s="100" t="s">
        <v>45</v>
      </c>
    </row>
    <row r="38" customHeight="1" spans="1:10">
      <c r="A38" s="72"/>
      <c r="B38" s="73"/>
      <c r="C38" s="74"/>
      <c r="D38" s="75"/>
      <c r="E38" s="74"/>
      <c r="F38" s="74">
        <v>0</v>
      </c>
      <c r="G38" s="74">
        <v>0</v>
      </c>
      <c r="H38" s="74">
        <f>F38+G38</f>
        <v>0</v>
      </c>
      <c r="I38" s="95"/>
      <c r="J38" s="101"/>
    </row>
    <row r="39" s="61" customFormat="1" customHeight="1" spans="1:10">
      <c r="A39" s="76"/>
      <c r="B39" s="77" t="s">
        <v>46</v>
      </c>
      <c r="C39" s="78">
        <f>SUM(C37)</f>
        <v>0</v>
      </c>
      <c r="D39" s="78">
        <f t="shared" ref="D39:E39" si="9">SUM(D37)</f>
        <v>0</v>
      </c>
      <c r="E39" s="78">
        <f t="shared" si="9"/>
        <v>0</v>
      </c>
      <c r="F39" s="78">
        <f>SUM(F37:F38)</f>
        <v>0</v>
      </c>
      <c r="G39" s="78">
        <f t="shared" ref="G39:H39" si="10">SUM(G37:G38)</f>
        <v>0</v>
      </c>
      <c r="H39" s="78">
        <f t="shared" si="10"/>
        <v>0</v>
      </c>
      <c r="I39" s="98"/>
      <c r="J39" s="102"/>
    </row>
    <row r="40" customHeight="1" spans="1:10">
      <c r="A40" s="72">
        <v>9</v>
      </c>
      <c r="B40" s="73" t="s">
        <v>47</v>
      </c>
      <c r="C40" s="74">
        <v>0</v>
      </c>
      <c r="D40" s="75"/>
      <c r="E40" s="74">
        <f>C40*D40</f>
        <v>0</v>
      </c>
      <c r="F40" s="74">
        <v>0</v>
      </c>
      <c r="G40" s="74">
        <v>0</v>
      </c>
      <c r="H40" s="74">
        <f>F40+G40</f>
        <v>0</v>
      </c>
      <c r="I40" s="95"/>
      <c r="J40" s="96" t="s">
        <v>48</v>
      </c>
    </row>
    <row r="41" customHeight="1" spans="1:10">
      <c r="A41" s="72"/>
      <c r="B41" s="73"/>
      <c r="C41" s="74"/>
      <c r="D41" s="75"/>
      <c r="E41" s="74"/>
      <c r="F41" s="74">
        <v>0</v>
      </c>
      <c r="G41" s="74">
        <v>0</v>
      </c>
      <c r="H41" s="74">
        <f>F41+G41</f>
        <v>0</v>
      </c>
      <c r="I41" s="95"/>
      <c r="J41" s="97"/>
    </row>
    <row r="42" s="61" customFormat="1" customHeight="1" spans="1:10">
      <c r="A42" s="76"/>
      <c r="B42" s="77" t="s">
        <v>49</v>
      </c>
      <c r="C42" s="78">
        <f>SUM(C40)</f>
        <v>0</v>
      </c>
      <c r="D42" s="78">
        <f t="shared" ref="D42:E42" si="11">SUM(D40)</f>
        <v>0</v>
      </c>
      <c r="E42" s="78">
        <f t="shared" si="11"/>
        <v>0</v>
      </c>
      <c r="F42" s="78">
        <f>SUM(F40:F41)</f>
        <v>0</v>
      </c>
      <c r="G42" s="78">
        <f>SUM(G40:G41)</f>
        <v>0</v>
      </c>
      <c r="H42" s="78">
        <f>SUM(H40:H41)</f>
        <v>0</v>
      </c>
      <c r="I42" s="98"/>
      <c r="J42" s="99"/>
    </row>
    <row r="43" customHeight="1" spans="1:10">
      <c r="A43" s="79">
        <v>10</v>
      </c>
      <c r="B43" s="73" t="s">
        <v>50</v>
      </c>
      <c r="C43" s="74">
        <v>0</v>
      </c>
      <c r="D43" s="75"/>
      <c r="E43" s="74">
        <f>C43*D43</f>
        <v>0</v>
      </c>
      <c r="F43" s="74">
        <v>0</v>
      </c>
      <c r="G43" s="74">
        <v>0</v>
      </c>
      <c r="H43" s="74">
        <f>F43+G43</f>
        <v>0</v>
      </c>
      <c r="I43" s="95"/>
      <c r="J43" s="103"/>
    </row>
    <row r="44" customHeight="1" spans="1:10">
      <c r="A44" s="85"/>
      <c r="B44" s="73"/>
      <c r="C44" s="74"/>
      <c r="D44" s="75"/>
      <c r="E44" s="74"/>
      <c r="F44" s="74">
        <v>0</v>
      </c>
      <c r="G44" s="74">
        <v>0</v>
      </c>
      <c r="H44" s="74">
        <f>F44+G44</f>
        <v>0</v>
      </c>
      <c r="I44" s="95"/>
      <c r="J44" s="104"/>
    </row>
    <row r="45" s="61" customFormat="1" customHeight="1" spans="1:10">
      <c r="A45" s="76"/>
      <c r="B45" s="77" t="s">
        <v>51</v>
      </c>
      <c r="C45" s="78">
        <f>SUM(C43)</f>
        <v>0</v>
      </c>
      <c r="D45" s="78">
        <f t="shared" ref="D45:E45" si="12">SUM(D43)</f>
        <v>0</v>
      </c>
      <c r="E45" s="78">
        <f t="shared" si="12"/>
        <v>0</v>
      </c>
      <c r="F45" s="78">
        <f>SUM(F43:F44)</f>
        <v>0</v>
      </c>
      <c r="G45" s="78">
        <f>SUM(G43:G44)</f>
        <v>0</v>
      </c>
      <c r="H45" s="78">
        <f>SUM(H43:H44)</f>
        <v>0</v>
      </c>
      <c r="I45" s="98"/>
      <c r="J45" s="105"/>
    </row>
    <row r="46" customHeight="1" spans="1:10">
      <c r="A46" s="76"/>
      <c r="B46" s="77" t="s">
        <v>52</v>
      </c>
      <c r="C46" s="78">
        <f>SUM(C45,C42,C39,C36,C33,C30,C27,C23,C20,C17)</f>
        <v>0</v>
      </c>
      <c r="D46" s="78">
        <f t="shared" ref="D46:H46" si="13">SUM(D45,D42,D39,D36,D33,D30,D27,D23,D20,D17)</f>
        <v>0</v>
      </c>
      <c r="E46" s="78">
        <f t="shared" si="13"/>
        <v>0</v>
      </c>
      <c r="F46" s="78">
        <f t="shared" si="13"/>
        <v>14924.84</v>
      </c>
      <c r="G46" s="78">
        <f t="shared" si="13"/>
        <v>0</v>
      </c>
      <c r="H46" s="78">
        <f t="shared" si="13"/>
        <v>14924.84</v>
      </c>
      <c r="I46" s="98"/>
      <c r="J46" s="106"/>
    </row>
    <row r="50" customHeight="1" spans="1:9">
      <c r="A50" s="86" t="s">
        <v>53</v>
      </c>
      <c r="B50" s="87"/>
      <c r="C50" s="88" t="s">
        <v>54</v>
      </c>
      <c r="D50" s="88"/>
      <c r="E50" s="88" t="s">
        <v>55</v>
      </c>
      <c r="F50" s="88"/>
      <c r="G50" s="88" t="s">
        <v>56</v>
      </c>
      <c r="H50" s="88"/>
      <c r="I50" s="107" t="s">
        <v>57</v>
      </c>
    </row>
    <row r="51" customHeight="1" spans="1:9">
      <c r="A51" s="89">
        <f>E46</f>
        <v>0</v>
      </c>
      <c r="B51" s="90"/>
      <c r="C51" s="90">
        <f>H46</f>
        <v>14924.84</v>
      </c>
      <c r="D51" s="90"/>
      <c r="E51" s="90">
        <f>F46</f>
        <v>14924.84</v>
      </c>
      <c r="F51" s="90"/>
      <c r="G51" s="90">
        <f>G46</f>
        <v>0</v>
      </c>
      <c r="H51" s="90"/>
      <c r="I51" s="108">
        <f>A51-C51</f>
        <v>-14924.84</v>
      </c>
    </row>
    <row r="53" customHeight="1" spans="1:9">
      <c r="A53" s="91" t="s">
        <v>58</v>
      </c>
      <c r="B53" s="92"/>
      <c r="C53" s="93" t="s">
        <v>59</v>
      </c>
      <c r="D53" s="91"/>
      <c r="E53" s="91" t="s">
        <v>60</v>
      </c>
      <c r="F53" s="91"/>
      <c r="G53" s="91" t="s">
        <v>61</v>
      </c>
      <c r="H53" s="91"/>
      <c r="I53" s="92"/>
    </row>
  </sheetData>
  <mergeCells count="76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6"/>
    <mergeCell ref="A18:A19"/>
    <mergeCell ref="A21:A22"/>
    <mergeCell ref="A24:A26"/>
    <mergeCell ref="A28:A29"/>
    <mergeCell ref="A31:A32"/>
    <mergeCell ref="A34:A35"/>
    <mergeCell ref="A37:A38"/>
    <mergeCell ref="A40:A41"/>
    <mergeCell ref="A43:A44"/>
    <mergeCell ref="B6:B7"/>
    <mergeCell ref="B8:B16"/>
    <mergeCell ref="B18:B19"/>
    <mergeCell ref="B21:B22"/>
    <mergeCell ref="B24:B26"/>
    <mergeCell ref="B28:B29"/>
    <mergeCell ref="B31:B32"/>
    <mergeCell ref="B34:B35"/>
    <mergeCell ref="B37:B38"/>
    <mergeCell ref="B40:B41"/>
    <mergeCell ref="B43:B44"/>
    <mergeCell ref="C8:C16"/>
    <mergeCell ref="C18:C19"/>
    <mergeCell ref="C21:C22"/>
    <mergeCell ref="C24:C26"/>
    <mergeCell ref="C28:C29"/>
    <mergeCell ref="C31:C32"/>
    <mergeCell ref="C34:C35"/>
    <mergeCell ref="C37:C38"/>
    <mergeCell ref="C40:C41"/>
    <mergeCell ref="C43:C44"/>
    <mergeCell ref="D8:D16"/>
    <mergeCell ref="D18:D19"/>
    <mergeCell ref="D21:D22"/>
    <mergeCell ref="D24:D26"/>
    <mergeCell ref="D28:D29"/>
    <mergeCell ref="D31:D32"/>
    <mergeCell ref="D34:D35"/>
    <mergeCell ref="D37:D38"/>
    <mergeCell ref="D40:D41"/>
    <mergeCell ref="D43:D44"/>
    <mergeCell ref="E8:E16"/>
    <mergeCell ref="E18:E19"/>
    <mergeCell ref="E21:E22"/>
    <mergeCell ref="E24:E26"/>
    <mergeCell ref="E28:E29"/>
    <mergeCell ref="E31:E32"/>
    <mergeCell ref="E34:E35"/>
    <mergeCell ref="E37:E38"/>
    <mergeCell ref="E40:E41"/>
    <mergeCell ref="E43:E44"/>
    <mergeCell ref="J4:J5"/>
    <mergeCell ref="J6:J7"/>
    <mergeCell ref="J8:J17"/>
    <mergeCell ref="J18:J20"/>
    <mergeCell ref="J21:J23"/>
    <mergeCell ref="J24:J27"/>
    <mergeCell ref="J28:J30"/>
    <mergeCell ref="J31:J33"/>
    <mergeCell ref="J34:J36"/>
    <mergeCell ref="J37:J39"/>
    <mergeCell ref="J40:J42"/>
    <mergeCell ref="J43:J45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6"/>
  <sheetViews>
    <sheetView workbookViewId="0">
      <selection activeCell="I17" sqref="I17"/>
    </sheetView>
  </sheetViews>
  <sheetFormatPr defaultColWidth="9" defaultRowHeight="21" customHeight="1"/>
  <cols>
    <col min="1" max="1" width="9" style="62"/>
    <col min="2" max="2" width="16.75" customWidth="1"/>
    <col min="3" max="3" width="11.5" style="63"/>
    <col min="6" max="6" width="14.875" customWidth="1"/>
    <col min="8" max="8" width="14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4"/>
      <c r="J2" s="94"/>
      <c r="K2" s="94"/>
      <c r="L2" s="94"/>
    </row>
    <row r="4" customHeight="1" spans="8:10">
      <c r="H4" s="64" t="s">
        <v>1</v>
      </c>
      <c r="I4" s="64"/>
      <c r="J4" s="64" t="s">
        <v>2</v>
      </c>
    </row>
    <row r="5" customHeight="1" spans="8:10">
      <c r="H5" s="65"/>
      <c r="I5" s="65"/>
      <c r="J5" s="65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69" t="s">
        <v>6</v>
      </c>
      <c r="G6" s="69"/>
      <c r="H6" s="69"/>
      <c r="I6" s="69"/>
      <c r="J6" s="67" t="s">
        <v>7</v>
      </c>
    </row>
    <row r="7" customHeight="1" spans="1:10">
      <c r="A7" s="66"/>
      <c r="B7" s="67"/>
      <c r="C7" s="70" t="s">
        <v>8</v>
      </c>
      <c r="D7" s="71" t="s">
        <v>9</v>
      </c>
      <c r="E7" s="68" t="s">
        <v>10</v>
      </c>
      <c r="F7" s="69" t="s">
        <v>11</v>
      </c>
      <c r="G7" s="69" t="s">
        <v>12</v>
      </c>
      <c r="H7" s="69" t="s">
        <v>13</v>
      </c>
      <c r="I7" s="69" t="s">
        <v>14</v>
      </c>
      <c r="J7" s="67"/>
    </row>
    <row r="8" customHeight="1" spans="1:10">
      <c r="A8" s="72">
        <v>1</v>
      </c>
      <c r="B8" s="73" t="s">
        <v>15</v>
      </c>
      <c r="C8" s="74">
        <v>0</v>
      </c>
      <c r="D8" s="75"/>
      <c r="E8" s="74">
        <f>C8*D8</f>
        <v>0</v>
      </c>
      <c r="F8" s="74">
        <v>0</v>
      </c>
      <c r="G8" s="74">
        <v>0</v>
      </c>
      <c r="H8" s="74">
        <f>F8+G8</f>
        <v>0</v>
      </c>
      <c r="I8" s="95"/>
      <c r="J8" s="96" t="s">
        <v>17</v>
      </c>
    </row>
    <row r="9" customHeight="1" spans="1:10">
      <c r="A9" s="72"/>
      <c r="B9" s="73"/>
      <c r="C9" s="74"/>
      <c r="D9" s="75"/>
      <c r="E9" s="74"/>
      <c r="F9" s="74">
        <v>0</v>
      </c>
      <c r="G9" s="74">
        <v>0</v>
      </c>
      <c r="H9" s="74">
        <f>F9+G9</f>
        <v>0</v>
      </c>
      <c r="I9" s="95"/>
      <c r="J9" s="97"/>
    </row>
    <row r="10" s="61" customFormat="1" customHeight="1" spans="1:10">
      <c r="A10" s="76"/>
      <c r="B10" s="77" t="s">
        <v>26</v>
      </c>
      <c r="C10" s="78">
        <f>SUM(C8)</f>
        <v>0</v>
      </c>
      <c r="D10" s="78">
        <f>SUM(D8)</f>
        <v>0</v>
      </c>
      <c r="E10" s="78">
        <f>SUM(E8)</f>
        <v>0</v>
      </c>
      <c r="F10" s="78">
        <f>SUM(F8:F9)</f>
        <v>0</v>
      </c>
      <c r="G10" s="78">
        <f>SUM(G8:G9)</f>
        <v>0</v>
      </c>
      <c r="H10" s="78">
        <f>SUM(H8:H9)</f>
        <v>0</v>
      </c>
      <c r="I10" s="98"/>
      <c r="J10" s="99"/>
    </row>
    <row r="11" customHeight="1" spans="1:10">
      <c r="A11" s="79">
        <v>2</v>
      </c>
      <c r="B11" s="80" t="s">
        <v>27</v>
      </c>
      <c r="C11" s="81">
        <v>0</v>
      </c>
      <c r="D11" s="79"/>
      <c r="E11" s="81">
        <f>C11*D11</f>
        <v>0</v>
      </c>
      <c r="F11" s="74">
        <v>0</v>
      </c>
      <c r="G11" s="74">
        <v>0</v>
      </c>
      <c r="H11" s="74">
        <f t="shared" ref="H11:H15" si="0">F11+G11</f>
        <v>0</v>
      </c>
      <c r="I11" s="95"/>
      <c r="J11" s="96" t="s">
        <v>28</v>
      </c>
    </row>
    <row r="12" customHeight="1" spans="1:10">
      <c r="A12" s="82"/>
      <c r="B12" s="83"/>
      <c r="C12" s="84"/>
      <c r="D12" s="82"/>
      <c r="E12" s="84"/>
      <c r="F12" s="74">
        <v>0</v>
      </c>
      <c r="G12" s="74">
        <v>0</v>
      </c>
      <c r="H12" s="74">
        <f t="shared" si="0"/>
        <v>0</v>
      </c>
      <c r="I12" s="95"/>
      <c r="J12" s="97"/>
    </row>
    <row r="13" s="61" customFormat="1" customHeight="1" spans="1:10">
      <c r="A13" s="76"/>
      <c r="B13" s="77" t="s">
        <v>29</v>
      </c>
      <c r="C13" s="78">
        <f>SUM(C11)</f>
        <v>0</v>
      </c>
      <c r="D13" s="78">
        <f>SUM(D11)</f>
        <v>0</v>
      </c>
      <c r="E13" s="78">
        <f>SUM(E11)</f>
        <v>0</v>
      </c>
      <c r="F13" s="78">
        <f t="shared" ref="F13:H13" si="1">SUM(F11:F12)</f>
        <v>0</v>
      </c>
      <c r="G13" s="78">
        <f t="shared" si="1"/>
        <v>0</v>
      </c>
      <c r="H13" s="78">
        <f t="shared" si="1"/>
        <v>0</v>
      </c>
      <c r="I13" s="98"/>
      <c r="J13" s="99"/>
    </row>
    <row r="14" customHeight="1" spans="1:10">
      <c r="A14" s="72">
        <v>3</v>
      </c>
      <c r="B14" s="73" t="s">
        <v>30</v>
      </c>
      <c r="C14" s="74">
        <v>0</v>
      </c>
      <c r="D14" s="75"/>
      <c r="E14" s="74">
        <f>C14*D14</f>
        <v>0</v>
      </c>
      <c r="F14" s="74">
        <v>500</v>
      </c>
      <c r="G14" s="74">
        <v>0</v>
      </c>
      <c r="H14" s="74">
        <f t="shared" si="0"/>
        <v>500</v>
      </c>
      <c r="I14" s="95"/>
      <c r="J14" s="100" t="s">
        <v>31</v>
      </c>
    </row>
    <row r="15" customHeight="1" spans="1:10">
      <c r="A15" s="72"/>
      <c r="B15" s="73"/>
      <c r="C15" s="74"/>
      <c r="D15" s="75"/>
      <c r="E15" s="74"/>
      <c r="F15" s="74">
        <v>245</v>
      </c>
      <c r="G15" s="74">
        <v>0</v>
      </c>
      <c r="H15" s="74">
        <f t="shared" si="0"/>
        <v>245</v>
      </c>
      <c r="I15" s="95"/>
      <c r="J15" s="101"/>
    </row>
    <row r="16" s="61" customFormat="1" customHeight="1" spans="1:10">
      <c r="A16" s="76"/>
      <c r="B16" s="77" t="s">
        <v>32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 t="shared" ref="F16:H16" si="2">SUM(F14:F15)</f>
        <v>745</v>
      </c>
      <c r="G16" s="78">
        <f t="shared" si="2"/>
        <v>0</v>
      </c>
      <c r="H16" s="78">
        <f t="shared" si="2"/>
        <v>745</v>
      </c>
      <c r="I16" s="98"/>
      <c r="J16" s="102"/>
    </row>
    <row r="17" customHeight="1" spans="1:10">
      <c r="A17" s="72">
        <v>4</v>
      </c>
      <c r="B17" s="73" t="s">
        <v>33</v>
      </c>
      <c r="C17" s="74">
        <v>0</v>
      </c>
      <c r="D17" s="75"/>
      <c r="E17" s="74">
        <f>C17*D17</f>
        <v>0</v>
      </c>
      <c r="F17" s="74">
        <v>0</v>
      </c>
      <c r="G17" s="74">
        <v>0</v>
      </c>
      <c r="H17" s="74">
        <f t="shared" ref="H17:H22" si="3">F17+G17</f>
        <v>0</v>
      </c>
      <c r="I17" s="95"/>
      <c r="J17" s="100" t="s">
        <v>34</v>
      </c>
    </row>
    <row r="18" customHeight="1" spans="1:10">
      <c r="A18" s="72"/>
      <c r="B18" s="73"/>
      <c r="C18" s="74"/>
      <c r="D18" s="75"/>
      <c r="E18" s="74"/>
      <c r="F18" s="74"/>
      <c r="G18" s="74"/>
      <c r="H18" s="74"/>
      <c r="I18" s="95"/>
      <c r="J18" s="101"/>
    </row>
    <row r="19" customHeight="1" spans="1:10">
      <c r="A19" s="72"/>
      <c r="B19" s="73"/>
      <c r="C19" s="74"/>
      <c r="D19" s="75"/>
      <c r="E19" s="74"/>
      <c r="F19" s="74">
        <v>0</v>
      </c>
      <c r="G19" s="74">
        <v>0</v>
      </c>
      <c r="H19" s="74">
        <f t="shared" si="3"/>
        <v>0</v>
      </c>
      <c r="I19" s="95"/>
      <c r="J19" s="101"/>
    </row>
    <row r="20" s="61" customFormat="1" customHeight="1" spans="1:10">
      <c r="A20" s="76"/>
      <c r="B20" s="77" t="s">
        <v>35</v>
      </c>
      <c r="C20" s="78">
        <f>SUM(C17)</f>
        <v>0</v>
      </c>
      <c r="D20" s="78">
        <f>SUM(D17)</f>
        <v>0</v>
      </c>
      <c r="E20" s="78">
        <f>SUM(E17)</f>
        <v>0</v>
      </c>
      <c r="F20" s="78">
        <f t="shared" ref="F20:H20" si="4">SUM(F17:F19)</f>
        <v>0</v>
      </c>
      <c r="G20" s="78">
        <f t="shared" si="4"/>
        <v>0</v>
      </c>
      <c r="H20" s="78">
        <f t="shared" si="4"/>
        <v>0</v>
      </c>
      <c r="I20" s="98"/>
      <c r="J20" s="102"/>
    </row>
    <row r="21" customHeight="1" spans="1:10">
      <c r="A21" s="79">
        <v>5</v>
      </c>
      <c r="B21" s="80" t="s">
        <v>36</v>
      </c>
      <c r="C21" s="81">
        <v>0</v>
      </c>
      <c r="D21" s="79"/>
      <c r="E21" s="81">
        <f>C21*D21</f>
        <v>0</v>
      </c>
      <c r="F21" s="74">
        <v>0</v>
      </c>
      <c r="G21" s="74">
        <v>0</v>
      </c>
      <c r="H21" s="74">
        <f t="shared" si="3"/>
        <v>0</v>
      </c>
      <c r="I21" s="95"/>
      <c r="J21" s="96" t="s">
        <v>37</v>
      </c>
    </row>
    <row r="22" customHeight="1" spans="1:10">
      <c r="A22" s="82"/>
      <c r="B22" s="83"/>
      <c r="C22" s="84"/>
      <c r="D22" s="82"/>
      <c r="E22" s="84"/>
      <c r="F22" s="74">
        <v>0</v>
      </c>
      <c r="G22" s="74">
        <v>0</v>
      </c>
      <c r="H22" s="74">
        <f t="shared" si="3"/>
        <v>0</v>
      </c>
      <c r="I22" s="95"/>
      <c r="J22" s="97"/>
    </row>
    <row r="23" s="61" customFormat="1" customHeight="1" spans="1:10">
      <c r="A23" s="76"/>
      <c r="B23" s="77" t="s">
        <v>38</v>
      </c>
      <c r="C23" s="78">
        <f>SUM(C21)</f>
        <v>0</v>
      </c>
      <c r="D23" s="78">
        <f>SUM(D21)</f>
        <v>0</v>
      </c>
      <c r="E23" s="78">
        <f>SUM(E21)</f>
        <v>0</v>
      </c>
      <c r="F23" s="78">
        <f t="shared" ref="F23:H23" si="5">SUM(F21:F22)</f>
        <v>0</v>
      </c>
      <c r="G23" s="78">
        <f t="shared" si="5"/>
        <v>0</v>
      </c>
      <c r="H23" s="78">
        <f t="shared" si="5"/>
        <v>0</v>
      </c>
      <c r="I23" s="98"/>
      <c r="J23" s="99"/>
    </row>
    <row r="24" customHeight="1" spans="1:10">
      <c r="A24" s="72">
        <v>6</v>
      </c>
      <c r="B24" s="73" t="s">
        <v>39</v>
      </c>
      <c r="C24" s="74">
        <v>0</v>
      </c>
      <c r="D24" s="75"/>
      <c r="E24" s="74">
        <f>C24*D24</f>
        <v>0</v>
      </c>
      <c r="F24" s="74">
        <v>0</v>
      </c>
      <c r="G24" s="74">
        <v>0</v>
      </c>
      <c r="H24" s="74">
        <f t="shared" ref="H24:H28" si="6">F24+G24</f>
        <v>0</v>
      </c>
      <c r="I24" s="95"/>
      <c r="J24" s="96" t="s">
        <v>40</v>
      </c>
    </row>
    <row r="25" customHeight="1" spans="1:10">
      <c r="A25" s="72"/>
      <c r="B25" s="73"/>
      <c r="C25" s="74"/>
      <c r="D25" s="75"/>
      <c r="E25" s="74"/>
      <c r="F25" s="74">
        <v>0</v>
      </c>
      <c r="G25" s="74">
        <v>0</v>
      </c>
      <c r="H25" s="74">
        <f t="shared" si="6"/>
        <v>0</v>
      </c>
      <c r="I25" s="95"/>
      <c r="J25" s="101"/>
    </row>
    <row r="26" s="61" customFormat="1" customHeight="1" spans="1:10">
      <c r="A26" s="76"/>
      <c r="B26" s="77" t="s">
        <v>41</v>
      </c>
      <c r="C26" s="78">
        <f>SUM(C24)</f>
        <v>0</v>
      </c>
      <c r="D26" s="78">
        <f>SUM(D24)</f>
        <v>0</v>
      </c>
      <c r="E26" s="78">
        <f>SUM(E24)</f>
        <v>0</v>
      </c>
      <c r="F26" s="78">
        <f t="shared" ref="F26:H26" si="7">SUM(F24:F25)</f>
        <v>0</v>
      </c>
      <c r="G26" s="78">
        <f t="shared" si="7"/>
        <v>0</v>
      </c>
      <c r="H26" s="78">
        <f t="shared" si="7"/>
        <v>0</v>
      </c>
      <c r="I26" s="98"/>
      <c r="J26" s="102"/>
    </row>
    <row r="27" customHeight="1" spans="1:10">
      <c r="A27" s="72">
        <v>7</v>
      </c>
      <c r="B27" s="73" t="s">
        <v>42</v>
      </c>
      <c r="C27" s="74">
        <v>0</v>
      </c>
      <c r="D27" s="75"/>
      <c r="E27" s="74">
        <f>C27*D27</f>
        <v>0</v>
      </c>
      <c r="F27" s="74">
        <v>0</v>
      </c>
      <c r="G27" s="74">
        <v>0</v>
      </c>
      <c r="H27" s="74">
        <f t="shared" si="6"/>
        <v>0</v>
      </c>
      <c r="I27" s="95"/>
      <c r="J27" s="103"/>
    </row>
    <row r="28" customHeight="1" spans="1:10">
      <c r="A28" s="72"/>
      <c r="B28" s="73"/>
      <c r="C28" s="74"/>
      <c r="D28" s="75"/>
      <c r="E28" s="74"/>
      <c r="F28" s="74">
        <v>0</v>
      </c>
      <c r="G28" s="74">
        <v>0</v>
      </c>
      <c r="H28" s="74">
        <f t="shared" si="6"/>
        <v>0</v>
      </c>
      <c r="I28" s="95"/>
      <c r="J28" s="104"/>
    </row>
    <row r="29" s="61" customFormat="1" customHeight="1" spans="1:10">
      <c r="A29" s="76"/>
      <c r="B29" s="77" t="s">
        <v>43</v>
      </c>
      <c r="C29" s="78">
        <f>SUM(C27)</f>
        <v>0</v>
      </c>
      <c r="D29" s="78">
        <f>SUM(D27)</f>
        <v>0</v>
      </c>
      <c r="E29" s="78">
        <f>SUM(E27)</f>
        <v>0</v>
      </c>
      <c r="F29" s="78">
        <f t="shared" ref="F29:H29" si="8">SUM(F27:F28)</f>
        <v>0</v>
      </c>
      <c r="G29" s="78">
        <f t="shared" si="8"/>
        <v>0</v>
      </c>
      <c r="H29" s="78">
        <f t="shared" si="8"/>
        <v>0</v>
      </c>
      <c r="I29" s="98"/>
      <c r="J29" s="105"/>
    </row>
    <row r="30" customHeight="1" spans="1:10">
      <c r="A30" s="72">
        <v>8</v>
      </c>
      <c r="B30" s="73" t="s">
        <v>44</v>
      </c>
      <c r="C30" s="74">
        <v>0</v>
      </c>
      <c r="D30" s="75"/>
      <c r="E30" s="74">
        <f>C30*D30</f>
        <v>0</v>
      </c>
      <c r="F30" s="74">
        <v>0</v>
      </c>
      <c r="G30" s="74">
        <v>0</v>
      </c>
      <c r="H30" s="74">
        <f t="shared" ref="H30:H34" si="9">F30+G30</f>
        <v>0</v>
      </c>
      <c r="I30" s="95"/>
      <c r="J30" s="100" t="s">
        <v>45</v>
      </c>
    </row>
    <row r="31" customHeight="1" spans="1:10">
      <c r="A31" s="72"/>
      <c r="B31" s="73"/>
      <c r="C31" s="74"/>
      <c r="D31" s="75"/>
      <c r="E31" s="74"/>
      <c r="F31" s="74">
        <v>0</v>
      </c>
      <c r="G31" s="74">
        <v>0</v>
      </c>
      <c r="H31" s="74">
        <f t="shared" si="9"/>
        <v>0</v>
      </c>
      <c r="I31" s="95"/>
      <c r="J31" s="101"/>
    </row>
    <row r="32" s="61" customFormat="1" customHeight="1" spans="1:10">
      <c r="A32" s="76"/>
      <c r="B32" s="77" t="s">
        <v>46</v>
      </c>
      <c r="C32" s="78">
        <f>SUM(C30)</f>
        <v>0</v>
      </c>
      <c r="D32" s="78">
        <f>SUM(D30)</f>
        <v>0</v>
      </c>
      <c r="E32" s="78">
        <f>SUM(E30)</f>
        <v>0</v>
      </c>
      <c r="F32" s="78">
        <f t="shared" ref="F32:H32" si="10">SUM(F30:F31)</f>
        <v>0</v>
      </c>
      <c r="G32" s="78">
        <f t="shared" si="10"/>
        <v>0</v>
      </c>
      <c r="H32" s="78">
        <f t="shared" si="10"/>
        <v>0</v>
      </c>
      <c r="I32" s="98"/>
      <c r="J32" s="102"/>
    </row>
    <row r="33" customHeight="1" spans="1:10">
      <c r="A33" s="72">
        <v>9</v>
      </c>
      <c r="B33" s="73" t="s">
        <v>47</v>
      </c>
      <c r="C33" s="74">
        <v>0</v>
      </c>
      <c r="D33" s="75"/>
      <c r="E33" s="74">
        <f>C33*D33</f>
        <v>0</v>
      </c>
      <c r="F33" s="74">
        <v>0</v>
      </c>
      <c r="G33" s="74">
        <v>0</v>
      </c>
      <c r="H33" s="74">
        <f t="shared" si="9"/>
        <v>0</v>
      </c>
      <c r="I33" s="95"/>
      <c r="J33" s="96" t="s">
        <v>48</v>
      </c>
    </row>
    <row r="34" customHeight="1" spans="1:10">
      <c r="A34" s="72"/>
      <c r="B34" s="73"/>
      <c r="C34" s="74"/>
      <c r="D34" s="75"/>
      <c r="E34" s="74"/>
      <c r="F34" s="74">
        <v>0</v>
      </c>
      <c r="G34" s="74">
        <v>0</v>
      </c>
      <c r="H34" s="74">
        <f t="shared" si="9"/>
        <v>0</v>
      </c>
      <c r="I34" s="95"/>
      <c r="J34" s="97"/>
    </row>
    <row r="35" s="61" customFormat="1" customHeight="1" spans="1:10">
      <c r="A35" s="76"/>
      <c r="B35" s="77" t="s">
        <v>49</v>
      </c>
      <c r="C35" s="78">
        <f>SUM(C33)</f>
        <v>0</v>
      </c>
      <c r="D35" s="78">
        <f>SUM(D33)</f>
        <v>0</v>
      </c>
      <c r="E35" s="78">
        <f>SUM(E33)</f>
        <v>0</v>
      </c>
      <c r="F35" s="78">
        <f t="shared" ref="F35:H35" si="11">SUM(F33:F34)</f>
        <v>0</v>
      </c>
      <c r="G35" s="78">
        <f t="shared" si="11"/>
        <v>0</v>
      </c>
      <c r="H35" s="78">
        <f t="shared" si="11"/>
        <v>0</v>
      </c>
      <c r="I35" s="98"/>
      <c r="J35" s="99"/>
    </row>
    <row r="36" customHeight="1" spans="1:10">
      <c r="A36" s="79">
        <v>10</v>
      </c>
      <c r="B36" s="73" t="s">
        <v>50</v>
      </c>
      <c r="C36" s="74">
        <v>0</v>
      </c>
      <c r="D36" s="75"/>
      <c r="E36" s="74">
        <f>C36*D36</f>
        <v>0</v>
      </c>
      <c r="F36" s="74">
        <v>0</v>
      </c>
      <c r="G36" s="74">
        <v>0</v>
      </c>
      <c r="H36" s="74">
        <f>F36+G36</f>
        <v>0</v>
      </c>
      <c r="I36" s="95"/>
      <c r="J36" s="103"/>
    </row>
    <row r="37" customHeight="1" spans="1:10">
      <c r="A37" s="85"/>
      <c r="B37" s="73"/>
      <c r="C37" s="74"/>
      <c r="D37" s="75"/>
      <c r="E37" s="74"/>
      <c r="F37" s="74">
        <v>0</v>
      </c>
      <c r="G37" s="74">
        <v>0</v>
      </c>
      <c r="H37" s="74">
        <f>F37+G37</f>
        <v>0</v>
      </c>
      <c r="I37" s="95"/>
      <c r="J37" s="104"/>
    </row>
    <row r="38" s="61" customFormat="1" customHeight="1" spans="1:10">
      <c r="A38" s="76"/>
      <c r="B38" s="77" t="s">
        <v>51</v>
      </c>
      <c r="C38" s="78">
        <f>SUM(C36)</f>
        <v>0</v>
      </c>
      <c r="D38" s="78">
        <f>SUM(D36)</f>
        <v>0</v>
      </c>
      <c r="E38" s="78">
        <f>SUM(E36)</f>
        <v>0</v>
      </c>
      <c r="F38" s="78">
        <f t="shared" ref="F38:H38" si="12">SUM(F36:F37)</f>
        <v>0</v>
      </c>
      <c r="G38" s="78">
        <f t="shared" si="12"/>
        <v>0</v>
      </c>
      <c r="H38" s="78">
        <f t="shared" si="12"/>
        <v>0</v>
      </c>
      <c r="I38" s="98"/>
      <c r="J38" s="105"/>
    </row>
    <row r="39" customHeight="1" spans="1:10">
      <c r="A39" s="76"/>
      <c r="B39" s="77" t="s">
        <v>52</v>
      </c>
      <c r="C39" s="78">
        <f t="shared" ref="C39:H39" si="13">SUM(C38,C35,C32,C29,C26,C23,C20,C16,C13,C10)</f>
        <v>0</v>
      </c>
      <c r="D39" s="78">
        <f t="shared" si="13"/>
        <v>0</v>
      </c>
      <c r="E39" s="78">
        <f t="shared" si="13"/>
        <v>0</v>
      </c>
      <c r="F39" s="78">
        <f t="shared" si="13"/>
        <v>745</v>
      </c>
      <c r="G39" s="78">
        <f t="shared" si="13"/>
        <v>0</v>
      </c>
      <c r="H39" s="78">
        <f t="shared" si="13"/>
        <v>745</v>
      </c>
      <c r="I39" s="98"/>
      <c r="J39" s="106"/>
    </row>
    <row r="43" customFormat="1" customHeight="1" spans="1:9">
      <c r="A43" s="86" t="s">
        <v>53</v>
      </c>
      <c r="B43" s="87"/>
      <c r="C43" s="88" t="s">
        <v>54</v>
      </c>
      <c r="D43" s="88"/>
      <c r="E43" s="88" t="s">
        <v>55</v>
      </c>
      <c r="F43" s="88"/>
      <c r="G43" s="88" t="s">
        <v>56</v>
      </c>
      <c r="H43" s="88"/>
      <c r="I43" s="107" t="s">
        <v>57</v>
      </c>
    </row>
    <row r="44" customFormat="1" customHeight="1" spans="1:9">
      <c r="A44" s="89">
        <f>E39</f>
        <v>0</v>
      </c>
      <c r="B44" s="90"/>
      <c r="C44" s="90">
        <f>H39</f>
        <v>745</v>
      </c>
      <c r="D44" s="90"/>
      <c r="E44" s="90">
        <f>F39</f>
        <v>745</v>
      </c>
      <c r="F44" s="90"/>
      <c r="G44" s="90">
        <f>G39</f>
        <v>0</v>
      </c>
      <c r="H44" s="90"/>
      <c r="I44" s="108">
        <f>A44-C44</f>
        <v>-745</v>
      </c>
    </row>
    <row r="46" customFormat="1" customHeight="1" spans="1:9">
      <c r="A46" s="91" t="s">
        <v>58</v>
      </c>
      <c r="B46" s="92"/>
      <c r="C46" s="93" t="s">
        <v>59</v>
      </c>
      <c r="D46" s="91"/>
      <c r="E46" s="91" t="s">
        <v>60</v>
      </c>
      <c r="F46" s="91"/>
      <c r="G46" s="91" t="s">
        <v>61</v>
      </c>
      <c r="H46" s="91"/>
      <c r="I46" s="92"/>
    </row>
  </sheetData>
  <mergeCells count="76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5"/>
    <mergeCell ref="A17:A19"/>
    <mergeCell ref="A21:A22"/>
    <mergeCell ref="A24:A25"/>
    <mergeCell ref="A27:A28"/>
    <mergeCell ref="A30:A31"/>
    <mergeCell ref="A33:A34"/>
    <mergeCell ref="A36:A37"/>
    <mergeCell ref="B6:B7"/>
    <mergeCell ref="B8:B9"/>
    <mergeCell ref="B11:B12"/>
    <mergeCell ref="B14:B15"/>
    <mergeCell ref="B17:B19"/>
    <mergeCell ref="B21:B22"/>
    <mergeCell ref="B24:B25"/>
    <mergeCell ref="B27:B28"/>
    <mergeCell ref="B30:B31"/>
    <mergeCell ref="B33:B34"/>
    <mergeCell ref="B36:B37"/>
    <mergeCell ref="C8:C9"/>
    <mergeCell ref="C11:C12"/>
    <mergeCell ref="C14:C15"/>
    <mergeCell ref="C17:C19"/>
    <mergeCell ref="C21:C22"/>
    <mergeCell ref="C24:C25"/>
    <mergeCell ref="C27:C28"/>
    <mergeCell ref="C30:C31"/>
    <mergeCell ref="C33:C34"/>
    <mergeCell ref="C36:C37"/>
    <mergeCell ref="D8:D9"/>
    <mergeCell ref="D11:D12"/>
    <mergeCell ref="D14:D15"/>
    <mergeCell ref="D17:D19"/>
    <mergeCell ref="D21:D22"/>
    <mergeCell ref="D24:D25"/>
    <mergeCell ref="D27:D28"/>
    <mergeCell ref="D30:D31"/>
    <mergeCell ref="D33:D34"/>
    <mergeCell ref="D36:D37"/>
    <mergeCell ref="E8:E9"/>
    <mergeCell ref="E11:E12"/>
    <mergeCell ref="E14:E15"/>
    <mergeCell ref="E17:E19"/>
    <mergeCell ref="E21:E22"/>
    <mergeCell ref="E24:E25"/>
    <mergeCell ref="E27:E28"/>
    <mergeCell ref="E30:E31"/>
    <mergeCell ref="E33:E34"/>
    <mergeCell ref="E36:E37"/>
    <mergeCell ref="J4:J5"/>
    <mergeCell ref="J6:J7"/>
    <mergeCell ref="J8:J10"/>
    <mergeCell ref="J11:J13"/>
    <mergeCell ref="J14:J16"/>
    <mergeCell ref="J17:J20"/>
    <mergeCell ref="J21:J23"/>
    <mergeCell ref="J24:J26"/>
    <mergeCell ref="J27:J29"/>
    <mergeCell ref="J30:J32"/>
    <mergeCell ref="J33:J35"/>
    <mergeCell ref="J36:J38"/>
    <mergeCell ref="H4:I5"/>
  </mergeCells>
  <pageMargins left="0.75" right="0.75" top="1" bottom="1" header="0.511805555555556" footer="0.511805555555556"/>
  <pageSetup paperSize="9" scale="55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opLeftCell="A10" workbookViewId="0">
      <selection activeCell="G12" sqref="G12:G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63</v>
      </c>
      <c r="E5" s="6"/>
      <c r="F5" s="7" t="s">
        <v>64</v>
      </c>
      <c r="G5" s="7"/>
      <c r="H5" s="6" t="s">
        <v>65</v>
      </c>
      <c r="I5" s="5"/>
      <c r="J5" s="7" t="s">
        <v>66</v>
      </c>
      <c r="K5" s="45"/>
    </row>
    <row r="6" ht="20.1" customHeight="1" spans="2:11">
      <c r="B6" s="8"/>
      <c r="C6" s="9"/>
      <c r="D6" s="10" t="s">
        <v>67</v>
      </c>
      <c r="E6" s="10"/>
      <c r="F6" s="11" t="s">
        <v>68</v>
      </c>
      <c r="G6" s="11"/>
      <c r="H6" s="10" t="s">
        <v>69</v>
      </c>
      <c r="I6" s="9"/>
      <c r="J6" s="11" t="s">
        <v>70</v>
      </c>
      <c r="K6" s="46"/>
    </row>
    <row r="7" ht="20.1" customHeight="1" spans="2:11">
      <c r="B7" s="8"/>
      <c r="C7" s="9"/>
      <c r="D7" s="10" t="s">
        <v>71</v>
      </c>
      <c r="E7" s="10"/>
      <c r="F7" s="12" t="s">
        <v>72</v>
      </c>
      <c r="G7" s="11"/>
      <c r="H7" s="10" t="s">
        <v>73</v>
      </c>
      <c r="I7" s="47"/>
      <c r="J7" s="11"/>
      <c r="K7" s="46"/>
    </row>
    <row r="8" ht="20.1" customHeight="1" spans="2:11">
      <c r="B8" s="13"/>
      <c r="C8" s="14"/>
      <c r="D8" s="15"/>
      <c r="E8" s="15"/>
      <c r="F8" s="16"/>
      <c r="G8" s="16"/>
      <c r="H8" s="15" t="s">
        <v>74</v>
      </c>
      <c r="I8" s="48"/>
      <c r="J8" s="49" t="s">
        <v>75</v>
      </c>
      <c r="K8" s="5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76</v>
      </c>
      <c r="E10" s="20" t="s">
        <v>77</v>
      </c>
      <c r="F10" s="21"/>
      <c r="G10" s="22" t="s">
        <v>78</v>
      </c>
      <c r="H10" s="21" t="s">
        <v>79</v>
      </c>
      <c r="I10" s="20" t="s">
        <v>80</v>
      </c>
      <c r="J10" s="21"/>
      <c r="K10" s="22" t="s">
        <v>81</v>
      </c>
    </row>
    <row r="11" ht="20.1" customHeight="1" spans="2:11">
      <c r="B11" s="23">
        <v>1</v>
      </c>
      <c r="C11" s="24"/>
      <c r="D11" s="25" t="s">
        <v>82</v>
      </c>
      <c r="E11" s="23" t="s">
        <v>83</v>
      </c>
      <c r="F11" s="24"/>
      <c r="G11" s="26">
        <v>0</v>
      </c>
      <c r="H11" s="26"/>
      <c r="I11" s="51"/>
      <c r="J11" s="52"/>
      <c r="K11" s="53" t="s">
        <v>84</v>
      </c>
    </row>
    <row r="12" ht="20.1" customHeight="1" spans="2:11">
      <c r="B12" s="23">
        <v>2</v>
      </c>
      <c r="C12" s="24"/>
      <c r="D12" s="27"/>
      <c r="E12" s="28" t="s">
        <v>85</v>
      </c>
      <c r="F12" s="29"/>
      <c r="G12" s="26">
        <f>63+51+88+45+52+106+88</f>
        <v>493</v>
      </c>
      <c r="H12" s="26"/>
      <c r="I12" s="51"/>
      <c r="J12" s="52"/>
      <c r="K12" s="53" t="s">
        <v>86</v>
      </c>
    </row>
    <row r="13" ht="20.1" customHeight="1" spans="2:11">
      <c r="B13" s="23"/>
      <c r="C13" s="24"/>
      <c r="D13" s="27"/>
      <c r="E13" s="30"/>
      <c r="F13" s="31"/>
      <c r="G13" s="26">
        <f>142+131+167</f>
        <v>440</v>
      </c>
      <c r="H13" s="26"/>
      <c r="I13" s="51"/>
      <c r="J13" s="52"/>
      <c r="K13" s="53" t="s">
        <v>87</v>
      </c>
    </row>
    <row r="14" ht="20.1" customHeight="1" spans="2:11">
      <c r="B14" s="23"/>
      <c r="C14" s="24"/>
      <c r="D14" s="27"/>
      <c r="E14" s="30"/>
      <c r="F14" s="31"/>
      <c r="G14" s="26">
        <v>74</v>
      </c>
      <c r="H14" s="26"/>
      <c r="I14" s="51"/>
      <c r="J14" s="52"/>
      <c r="K14" s="53" t="s">
        <v>88</v>
      </c>
    </row>
    <row r="15" ht="20.1" customHeight="1" spans="2:11">
      <c r="B15" s="23"/>
      <c r="C15" s="24"/>
      <c r="D15" s="27"/>
      <c r="E15" s="32"/>
      <c r="F15" s="33"/>
      <c r="G15" s="26">
        <f>38+108+41</f>
        <v>187</v>
      </c>
      <c r="H15" s="26"/>
      <c r="I15" s="51"/>
      <c r="J15" s="52"/>
      <c r="K15" s="53" t="s">
        <v>89</v>
      </c>
    </row>
    <row r="16" ht="20.1" customHeight="1" spans="2:11">
      <c r="B16" s="23">
        <v>3</v>
      </c>
      <c r="C16" s="24"/>
      <c r="D16" s="27"/>
      <c r="E16" s="23" t="s">
        <v>90</v>
      </c>
      <c r="F16" s="24"/>
      <c r="G16" s="26">
        <v>0</v>
      </c>
      <c r="H16" s="26"/>
      <c r="I16" s="51"/>
      <c r="J16" s="52"/>
      <c r="K16" s="53" t="s">
        <v>84</v>
      </c>
    </row>
    <row r="17" ht="20.1" customHeight="1" spans="2:11">
      <c r="B17" s="23">
        <v>4</v>
      </c>
      <c r="C17" s="24"/>
      <c r="D17" s="27"/>
      <c r="E17" s="23" t="s">
        <v>91</v>
      </c>
      <c r="F17" s="24"/>
      <c r="G17" s="26">
        <f>216+393+83.5+287+40+61+62.4</f>
        <v>1142.9</v>
      </c>
      <c r="H17" s="26"/>
      <c r="I17" s="51"/>
      <c r="J17" s="52"/>
      <c r="K17" s="53" t="s">
        <v>92</v>
      </c>
    </row>
    <row r="18" ht="20.1" customHeight="1" spans="2:11">
      <c r="B18" s="23">
        <v>5</v>
      </c>
      <c r="C18" s="24"/>
      <c r="D18" s="25" t="s">
        <v>50</v>
      </c>
      <c r="E18" s="34"/>
      <c r="F18" s="34"/>
      <c r="G18" s="26">
        <v>0</v>
      </c>
      <c r="H18" s="26"/>
      <c r="I18" s="51"/>
      <c r="J18" s="52"/>
      <c r="K18" s="53"/>
    </row>
    <row r="19" ht="20.1" customHeight="1" spans="2:11">
      <c r="B19" s="23">
        <v>6</v>
      </c>
      <c r="C19" s="24"/>
      <c r="D19" s="27"/>
      <c r="E19" s="34"/>
      <c r="F19" s="34"/>
      <c r="G19" s="26">
        <v>0</v>
      </c>
      <c r="H19" s="26"/>
      <c r="I19" s="51"/>
      <c r="J19" s="52"/>
      <c r="K19" s="53"/>
    </row>
    <row r="20" ht="20.1" customHeight="1" spans="2:11">
      <c r="B20" s="23">
        <v>7</v>
      </c>
      <c r="C20" s="24"/>
      <c r="D20" s="35"/>
      <c r="E20" s="34"/>
      <c r="F20" s="34"/>
      <c r="G20" s="26">
        <v>0</v>
      </c>
      <c r="H20" s="26"/>
      <c r="I20" s="51"/>
      <c r="J20" s="52"/>
      <c r="K20" s="53"/>
    </row>
    <row r="21" ht="20.1" customHeight="1" spans="2:11">
      <c r="B21" s="20" t="s">
        <v>52</v>
      </c>
      <c r="C21" s="36"/>
      <c r="D21" s="36"/>
      <c r="E21" s="36"/>
      <c r="F21" s="21"/>
      <c r="G21" s="37">
        <f>SUM(G11:G20)</f>
        <v>2336.9</v>
      </c>
      <c r="H21" s="37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57"/>
      <c r="K22" s="17"/>
    </row>
    <row r="23" ht="20.1" customHeight="1" spans="2:11">
      <c r="B23" s="22" t="s">
        <v>79</v>
      </c>
      <c r="C23" s="22"/>
      <c r="D23" s="22"/>
      <c r="E23" s="22"/>
      <c r="F23" s="22"/>
      <c r="G23" s="22" t="s">
        <v>93</v>
      </c>
      <c r="H23" s="22"/>
      <c r="I23" s="22"/>
      <c r="J23" s="22"/>
      <c r="K23" s="22" t="s">
        <v>94</v>
      </c>
    </row>
    <row r="24" ht="20.1" customHeight="1" spans="2:11">
      <c r="B24" s="38">
        <f>H21</f>
        <v>0</v>
      </c>
      <c r="C24" s="38"/>
      <c r="D24" s="38"/>
      <c r="E24" s="38"/>
      <c r="F24" s="38"/>
      <c r="G24" s="38">
        <f>I21</f>
        <v>0</v>
      </c>
      <c r="H24" s="38"/>
      <c r="I24" s="38"/>
      <c r="J24" s="38"/>
      <c r="K24" s="58">
        <f>SUM(B24:J24)</f>
        <v>0</v>
      </c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.1" customHeight="1" spans="2:11">
      <c r="B26" s="17" t="s">
        <v>95</v>
      </c>
      <c r="C26" s="17"/>
      <c r="D26" s="17"/>
      <c r="E26" s="17"/>
      <c r="F26" s="17" t="s">
        <v>59</v>
      </c>
      <c r="G26" s="17" t="s">
        <v>96</v>
      </c>
      <c r="H26" s="17"/>
      <c r="I26" s="17"/>
      <c r="J26" s="17" t="s">
        <v>61</v>
      </c>
      <c r="K26" s="17"/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ht="20.1" customHeight="1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41" ht="18.75" spans="1:11">
      <c r="A41" s="2" t="s">
        <v>97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3" ht="20.1" customHeight="1" spans="2:11">
      <c r="B43" s="4"/>
      <c r="C43" s="5"/>
      <c r="D43" s="6" t="s">
        <v>63</v>
      </c>
      <c r="E43" s="6"/>
      <c r="F43" s="7" t="str">
        <f>F5</f>
        <v>马丽娜</v>
      </c>
      <c r="G43" s="7"/>
      <c r="H43" s="6" t="s">
        <v>65</v>
      </c>
      <c r="I43" s="5"/>
      <c r="J43" s="7" t="str">
        <f>J5</f>
        <v>业务助理</v>
      </c>
      <c r="K43" s="45"/>
    </row>
    <row r="44" ht="20.1" customHeight="1" spans="2:11">
      <c r="B44" s="8"/>
      <c r="C44" s="9"/>
      <c r="D44" s="10" t="s">
        <v>67</v>
      </c>
      <c r="E44" s="10"/>
      <c r="F44" s="11" t="str">
        <f>F6</f>
        <v>北京</v>
      </c>
      <c r="G44" s="11"/>
      <c r="H44" s="10" t="s">
        <v>69</v>
      </c>
      <c r="I44" s="9"/>
      <c r="J44" s="11" t="str">
        <f>J6</f>
        <v>会将2部B组</v>
      </c>
      <c r="K44" s="46"/>
    </row>
    <row r="45" ht="20.1" customHeight="1" spans="2:11">
      <c r="B45" s="8"/>
      <c r="C45" s="9"/>
      <c r="D45" s="10" t="s">
        <v>71</v>
      </c>
      <c r="E45" s="10"/>
      <c r="F45" s="39" t="str">
        <f>F7</f>
        <v>9月6-9日</v>
      </c>
      <c r="G45" s="39"/>
      <c r="H45" s="10" t="s">
        <v>73</v>
      </c>
      <c r="I45" s="47"/>
      <c r="J45" s="11">
        <f>J7</f>
        <v>0</v>
      </c>
      <c r="K45" s="46"/>
    </row>
    <row r="46" ht="20.1" customHeight="1" spans="2:11">
      <c r="B46" s="13"/>
      <c r="C46" s="14"/>
      <c r="D46" s="15"/>
      <c r="E46" s="15"/>
      <c r="F46" s="16"/>
      <c r="G46" s="16"/>
      <c r="H46" s="15" t="s">
        <v>74</v>
      </c>
      <c r="I46" s="48"/>
      <c r="J46" s="16" t="str">
        <f>J8</f>
        <v>KMJB-180906-XLT291</v>
      </c>
      <c r="K46" s="50"/>
    </row>
    <row r="47" ht="20.1" customHeight="1"/>
    <row r="48" ht="20.1" customHeight="1" spans="2:11">
      <c r="B48" s="34"/>
      <c r="C48" s="34"/>
      <c r="D48" s="40" t="s">
        <v>98</v>
      </c>
      <c r="E48" s="34" t="s">
        <v>99</v>
      </c>
      <c r="F48" s="34"/>
      <c r="G48" s="26" t="s">
        <v>100</v>
      </c>
      <c r="H48" s="26" t="s">
        <v>101</v>
      </c>
      <c r="I48" s="26" t="s">
        <v>52</v>
      </c>
      <c r="J48" s="26"/>
      <c r="K48" s="59" t="s">
        <v>81</v>
      </c>
    </row>
    <row r="49" ht="20.1" customHeight="1" spans="2:11">
      <c r="B49" s="34">
        <v>1</v>
      </c>
      <c r="C49" s="34"/>
      <c r="D49" s="41"/>
      <c r="E49" s="42" t="s">
        <v>102</v>
      </c>
      <c r="F49" s="34"/>
      <c r="G49" s="26">
        <v>100</v>
      </c>
      <c r="H49" s="26">
        <v>2</v>
      </c>
      <c r="I49" s="51">
        <f>G49*H49</f>
        <v>200</v>
      </c>
      <c r="J49" s="52"/>
      <c r="K49" s="60"/>
    </row>
    <row r="50" ht="20.1" customHeight="1" spans="2:11">
      <c r="B50" s="34">
        <v>2</v>
      </c>
      <c r="C50" s="34"/>
      <c r="D50" s="41"/>
      <c r="E50" s="43" t="s">
        <v>103</v>
      </c>
      <c r="F50" s="43"/>
      <c r="G50" s="26">
        <v>200</v>
      </c>
      <c r="H50" s="26">
        <v>2</v>
      </c>
      <c r="I50" s="51">
        <f>G50*H50</f>
        <v>400</v>
      </c>
      <c r="J50" s="52"/>
      <c r="K50" s="60"/>
    </row>
    <row r="51" ht="20.1" customHeight="1" spans="2:11">
      <c r="B51" s="34">
        <v>3</v>
      </c>
      <c r="C51" s="34"/>
      <c r="D51" s="41"/>
      <c r="E51" s="34"/>
      <c r="F51" s="34"/>
      <c r="G51" s="26"/>
      <c r="H51" s="26"/>
      <c r="I51" s="51"/>
      <c r="J51" s="52"/>
      <c r="K51" s="60"/>
    </row>
    <row r="52" ht="20.1" customHeight="1" spans="2:11">
      <c r="B52" s="20" t="s">
        <v>52</v>
      </c>
      <c r="C52" s="36"/>
      <c r="D52" s="36"/>
      <c r="E52" s="36"/>
      <c r="F52" s="21"/>
      <c r="G52" s="37"/>
      <c r="H52" s="37">
        <f>SUM(H22:H51)</f>
        <v>4</v>
      </c>
      <c r="I52" s="54">
        <f>SUM(I49:J51)</f>
        <v>600</v>
      </c>
      <c r="J52" s="55"/>
      <c r="K52" s="56"/>
    </row>
    <row r="53" ht="20.1" customHeight="1" spans="2:11">
      <c r="B53" s="17" t="s">
        <v>95</v>
      </c>
      <c r="C53" s="17"/>
      <c r="D53" s="17"/>
      <c r="E53" s="17"/>
      <c r="F53" s="17" t="s">
        <v>59</v>
      </c>
      <c r="G53" s="17" t="s">
        <v>96</v>
      </c>
      <c r="H53" s="17"/>
      <c r="I53" s="17"/>
      <c r="J53" s="17" t="s">
        <v>61</v>
      </c>
      <c r="K53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17"/>
    <mergeCell ref="D18:D20"/>
    <mergeCell ref="E12:F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客户报销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2018-11-13T03:51:53Z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