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9DCED7AA-E15B-2C4E-A6FB-AB273A4CDE8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K33" i="2" s="1"/>
  <c r="I30" i="2"/>
  <c r="G33" i="2"/>
  <c r="E47" i="3"/>
  <c r="E54" i="3" s="1"/>
  <c r="E43" i="3"/>
  <c r="E46" i="3"/>
  <c r="E40" i="3"/>
  <c r="E42" i="3" s="1"/>
  <c r="E35" i="3"/>
  <c r="E39" i="3"/>
  <c r="E34" i="3"/>
  <c r="E22" i="3"/>
  <c r="E24" i="3" s="1"/>
  <c r="E17" i="3"/>
  <c r="E21" i="3" s="1"/>
  <c r="E14" i="3"/>
  <c r="E16" i="3" s="1"/>
  <c r="E8" i="3"/>
  <c r="E13" i="3" s="1"/>
  <c r="H47" i="3"/>
  <c r="H48" i="3"/>
  <c r="H49" i="3"/>
  <c r="H50" i="3"/>
  <c r="H54" i="3" s="1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13" i="3" s="1"/>
  <c r="H9" i="3"/>
  <c r="H10" i="3"/>
  <c r="H11" i="3"/>
  <c r="H12" i="3"/>
  <c r="G54" i="3"/>
  <c r="G46" i="3"/>
  <c r="G42" i="3"/>
  <c r="G55" i="3" s="1"/>
  <c r="G60" i="3" s="1"/>
  <c r="G39" i="3"/>
  <c r="G34" i="3"/>
  <c r="G24" i="3"/>
  <c r="G21" i="3"/>
  <c r="G16" i="3"/>
  <c r="G13" i="3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55" i="3" s="1"/>
  <c r="D46" i="3"/>
  <c r="D42" i="3"/>
  <c r="D39" i="3"/>
  <c r="D34" i="3"/>
  <c r="D29" i="3"/>
  <c r="D24" i="3"/>
  <c r="D21" i="3"/>
  <c r="D16" i="3"/>
  <c r="D13" i="3"/>
  <c r="E55" i="3" l="1"/>
  <c r="A60" i="3" s="1"/>
  <c r="H55" i="3"/>
  <c r="C60" i="3" s="1"/>
  <c r="I60" i="3" l="1"/>
</calcChain>
</file>

<file path=xl/sharedStrings.xml><?xml version="1.0" encoding="utf-8"?>
<sst xmlns="http://schemas.openxmlformats.org/spreadsheetml/2006/main" count="108" uniqueCount="88">
  <si>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</si>
  <si>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</si>
  <si>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</si>
  <si>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</si>
  <si>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</si>
  <si>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</si>
  <si>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</si>
  <si>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</si>
  <si>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</si>
  <si>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</si>
  <si>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</si>
  <si>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</si>
  <si>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</si>
  <si>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</si>
  <si>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</si>
  <si>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</si>
  <si>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</si>
  <si>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</si>
  <si>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</si>
  <si>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</si>
  <si>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</si>
  <si>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</si>
  <si>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</si>
  <si>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</si>
  <si>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</si>
  <si>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</si>
  <si>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</si>
  <si>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</si>
  <si>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</si>
  <si>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</si>
  <si>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</si>
  <si>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</si>
  <si>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</si>
  <si>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</si>
  <si>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</si>
  <si>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</si>
  <si>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</si>
  <si>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</si>
  <si>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</si>
  <si>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</si>
  <si>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</si>
  <si>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</si>
  <si>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</si>
  <si>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</si>
  <si>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</si>
  <si>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</si>
  <si>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</si>
  <si>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</si>
  <si>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</si>
  <si>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</si>
  <si>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</si>
  <si>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</si>
  <si>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</si>
  <si>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</si>
  <si>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</si>
  <si>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</si>
  <si>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</si>
  <si>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</si>
  <si>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</si>
  <si>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</si>
  <si>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</si>
  <si>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</si>
  <si>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</si>
  <si>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</si>
  <si>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</si>
  <si>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</si>
  <si>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</si>
  <si>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</si>
  <si>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</si>
  <si>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</si>
  <si>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</si>
  <si>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</si>
  <si>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</si>
  <si>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</si>
  <si>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</si>
  <si>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</si>
  <si>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</si>
  <si>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</si>
  <si>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</si>
  <si>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</si>
  <si>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</si>
  <si>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</si>
  <si>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</si>
  <si>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</si>
  <si>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团号：HMZA-230303-YCH696</t>
    <phoneticPr fontId="12" type="noConversion"/>
  </si>
  <si>
    <t>会议日期：8月6日-9月1日</t>
    <phoneticPr fontId="12" type="noConversion"/>
  </si>
  <si>
    <t>800*3间*28晚预估住宿费用</t>
    <phoneticPr fontId="12" type="noConversion"/>
  </si>
  <si>
    <t>其他门票垫付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</si>
</sst>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workbookViewId="0">
      <selection activeCell="I20" sqref="I20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5" max="5" width="11.1640625" customWidth="1"/>
    <col min="6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70000</v>
      </c>
      <c r="D17" s="51">
        <v>1</v>
      </c>
      <c r="E17" s="50">
        <f t="shared" si="2"/>
        <v>70000</v>
      </c>
      <c r="F17" s="34">
        <v>0</v>
      </c>
      <c r="G17" s="34">
        <v>0</v>
      </c>
      <c r="H17" s="34">
        <f t="shared" si="0"/>
        <v>0</v>
      </c>
      <c r="I17" s="113" t="s">
        <v>86</v>
      </c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113" t="s">
        <v>87</v>
      </c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70000</v>
      </c>
      <c r="D21" s="37">
        <f t="shared" ref="D21:E21" si="4">SUM(D17)</f>
        <v>1</v>
      </c>
      <c r="E21" s="37">
        <f t="shared" si="4"/>
        <v>70000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70000</v>
      </c>
      <c r="D55" s="37">
        <f t="shared" si="19"/>
        <v>1</v>
      </c>
      <c r="E55" s="37">
        <f t="shared" si="19"/>
        <v>70000</v>
      </c>
      <c r="F55" s="37">
        <f t="shared" si="19"/>
        <v>0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70000</v>
      </c>
      <c r="B60" s="66"/>
      <c r="C60" s="66">
        <f>H55</f>
        <v>0</v>
      </c>
      <c r="D60" s="66"/>
      <c r="E60" s="66">
        <f>F55</f>
        <v>0</v>
      </c>
      <c r="F60" s="66"/>
      <c r="G60" s="66">
        <f>G55</f>
        <v>0</v>
      </c>
      <c r="H60" s="66"/>
      <c r="I60" s="45">
        <f>A60-C60</f>
        <v>70000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2023-08-14T03:22:12Z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