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FA733A3B-654C-7448-B207-48C71FC3AE09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E25" i="3"/>
  <c r="E30" i="3"/>
  <c r="G29" i="3"/>
  <c r="H30" i="2"/>
  <c r="B33" i="2" s="1"/>
  <c r="H30" i="3"/>
  <c r="H34" i="3" s="1"/>
  <c r="H31" i="3"/>
  <c r="H32" i="3"/>
  <c r="H33" i="3"/>
  <c r="H29" i="3"/>
  <c r="C54" i="3"/>
  <c r="C46" i="3"/>
  <c r="C42" i="3"/>
  <c r="C39" i="3"/>
  <c r="C55" i="3" s="1"/>
  <c r="C34" i="3"/>
  <c r="C29" i="3"/>
  <c r="C24" i="3"/>
  <c r="C21" i="3"/>
  <c r="C16" i="3"/>
  <c r="C13" i="3"/>
  <c r="E29" i="3"/>
  <c r="J40" i="2"/>
  <c r="I48" i="2"/>
  <c r="H48" i="2"/>
  <c r="F40" i="2"/>
  <c r="I30" i="2"/>
  <c r="G33" i="2" s="1"/>
  <c r="E47" i="3"/>
  <c r="E54" i="3" s="1"/>
  <c r="E55" i="3" s="1"/>
  <c r="A60" i="3" s="1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H47" i="3"/>
  <c r="H54" i="3" s="1"/>
  <c r="H55" i="3" s="1"/>
  <c r="C60" i="3" s="1"/>
  <c r="H48" i="3"/>
  <c r="H49" i="3"/>
  <c r="H50" i="3"/>
  <c r="H51" i="3"/>
  <c r="H52" i="3"/>
  <c r="H53" i="3"/>
  <c r="H43" i="3"/>
  <c r="H44" i="3"/>
  <c r="H45" i="3"/>
  <c r="H46" i="3"/>
  <c r="H40" i="3"/>
  <c r="H42" i="3" s="1"/>
  <c r="H41" i="3"/>
  <c r="H35" i="3"/>
  <c r="H36" i="3"/>
  <c r="H37" i="3"/>
  <c r="H38" i="3"/>
  <c r="H39" i="3"/>
  <c r="H22" i="3"/>
  <c r="H24" i="3" s="1"/>
  <c r="H23" i="3"/>
  <c r="H17" i="3"/>
  <c r="H18" i="3"/>
  <c r="H19" i="3"/>
  <c r="H20" i="3"/>
  <c r="H21" i="3"/>
  <c r="H14" i="3"/>
  <c r="H16" i="3" s="1"/>
  <c r="H15" i="3"/>
  <c r="H8" i="3"/>
  <c r="H9" i="3"/>
  <c r="H10" i="3"/>
  <c r="H11" i="3"/>
  <c r="H12" i="3"/>
  <c r="H13" i="3" s="1"/>
  <c r="G54" i="3"/>
  <c r="G46" i="3"/>
  <c r="G42" i="3"/>
  <c r="G55" i="3" s="1"/>
  <c r="G60" i="3" s="1"/>
  <c r="G39" i="3"/>
  <c r="G34" i="3"/>
  <c r="G24" i="3"/>
  <c r="G21" i="3"/>
  <c r="G16" i="3"/>
  <c r="G13" i="3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46" i="3"/>
  <c r="D42" i="3"/>
  <c r="D39" i="3"/>
  <c r="D55" i="3" s="1"/>
  <c r="D34" i="3"/>
  <c r="D29" i="3"/>
  <c r="D24" i="3"/>
  <c r="D21" i="3"/>
  <c r="D16" i="3"/>
  <c r="D13" i="3"/>
  <c r="K33" i="2" l="1"/>
  <c r="I60" i="3"/>
</calcChain>
</file>

<file path=xl/sharedStrings.xml><?xml version="1.0" encoding="utf-8"?>
<sst xmlns="http://schemas.openxmlformats.org/spreadsheetml/2006/main" count="112" uniqueCount="92">
  <si>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</si>
  <si>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</si>
  <si>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</si>
  <si>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</si>
  <si>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</si>
  <si>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</si>
  <si>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</si>
  <si>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</si>
  <si>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</si>
  <si>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</si>
  <si>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</si>
  <si>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</si>
  <si>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</si>
  <si>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</si>
  <si>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</si>
  <si>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</si>
  <si>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</si>
  <si>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</si>
  <si>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</si>
  <si>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</si>
  <si>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</si>
  <si>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</si>
  <si>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</si>
  <si>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</si>
  <si>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</si>
  <si>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</si>
  <si>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</si>
  <si>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</si>
  <si>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</si>
  <si>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</si>
  <si>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</si>
  <si>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</si>
  <si>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</si>
  <si>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</si>
  <si>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</si>
  <si>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</si>
  <si>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</si>
  <si>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</si>
  <si>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</si>
  <si>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</si>
  <si>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</si>
  <si>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</si>
  <si>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</si>
  <si>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</si>
  <si>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</si>
  <si>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</si>
  <si>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</si>
  <si>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</si>
  <si>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</si>
  <si>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</si>
  <si>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</si>
  <si>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</si>
  <si>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</si>
  <si>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</si>
  <si>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</si>
  <si>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</si>
  <si>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</si>
  <si>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</si>
  <si>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</si>
  <si>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</si>
  <si>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</si>
  <si>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</si>
  <si>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</si>
  <si>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</si>
  <si>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</si>
  <si>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</si>
  <si>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</si>
  <si>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</si>
  <si>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</si>
  <si>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</si>
  <si>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</si>
  <si>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</si>
  <si>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</si>
  <si>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</si>
  <si>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</si>
  <si>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</si>
  <si>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</si>
  <si>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</si>
  <si>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</si>
  <si>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</si>
  <si>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</si>
  <si>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</si>
  <si>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</si>
  <si>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团号：HMZA-240905-QSK811</t>
    <phoneticPr fontId="12" type="noConversion"/>
  </si>
  <si>
    <t>会议日期：2024.9.6-8</t>
    <phoneticPr fontId="12" type="noConversion"/>
  </si>
  <si>
    <t>银川、北京</t>
    <phoneticPr fontId="12" type="noConversion"/>
  </si>
  <si>
    <t>HMZA-240905-QSK811</t>
    <phoneticPr fontId="12" type="noConversion"/>
  </si>
  <si>
    <t>刘志伟 家-首都机场</t>
    <phoneticPr fontId="12" type="noConversion"/>
  </si>
  <si>
    <t>刘志伟 首都机场-家</t>
    <phoneticPr fontId="12" type="noConversion"/>
  </si>
  <si>
    <t>刘志伟、刘涛机场早餐</t>
    <phoneticPr fontId="12" type="noConversion"/>
  </si>
  <si>
    <t>奖杯</t>
    <rPh sb="0" eb="1">
      <t>mne piao</t>
    </rPh>
    <phoneticPr fontId="12" type="noConversion"/>
  </si>
  <si>
    <t>可昕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</si>
</sst>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workbookViewId="0">
      <selection activeCell="H4" sqref="H4:I5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83</v>
      </c>
      <c r="I4" s="58"/>
      <c r="J4" s="58" t="s">
        <v>84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0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0</v>
      </c>
      <c r="D60" s="66"/>
      <c r="E60" s="66">
        <f>F55</f>
        <v>0</v>
      </c>
      <c r="F60" s="66"/>
      <c r="G60" s="66">
        <f>G55</f>
        <v>0</v>
      </c>
      <c r="H60" s="66"/>
      <c r="I60" s="45">
        <f>A60-C60</f>
        <v>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topLeftCell="A6" zoomScaleSheetLayoutView="100" workbookViewId="0">
      <selection activeCell="G31" sqref="G3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 t="s">
        <v>85</v>
      </c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>
        <v>2024.9</v>
      </c>
      <c r="G7" s="88"/>
      <c r="H7" s="8" t="s">
        <v>59</v>
      </c>
      <c r="I7" s="7"/>
      <c r="J7" s="90">
        <v>45610</v>
      </c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 t="s">
        <v>86</v>
      </c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>
        <v>150.82</v>
      </c>
      <c r="H15" s="16">
        <v>150.82</v>
      </c>
      <c r="I15" s="100">
        <v>0</v>
      </c>
      <c r="J15" s="101"/>
      <c r="K15" s="21" t="s">
        <v>87</v>
      </c>
    </row>
    <row r="16" spans="2:11" ht="20" customHeight="1">
      <c r="B16" s="48"/>
      <c r="C16" s="49"/>
      <c r="D16" s="105"/>
      <c r="E16" s="109"/>
      <c r="F16" s="110"/>
      <c r="G16" s="16">
        <v>133.77000000000001</v>
      </c>
      <c r="H16" s="16">
        <v>133.77000000000001</v>
      </c>
      <c r="I16" s="46"/>
      <c r="J16" s="47">
        <v>0</v>
      </c>
      <c r="K16" s="21" t="s">
        <v>88</v>
      </c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>
        <v>103</v>
      </c>
      <c r="H22" s="16">
        <v>103</v>
      </c>
      <c r="I22" s="46"/>
      <c r="J22" s="47"/>
      <c r="K22" s="21" t="s">
        <v>89</v>
      </c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90</v>
      </c>
      <c r="F27" s="98"/>
      <c r="G27" s="16">
        <v>100</v>
      </c>
      <c r="H27" s="16">
        <v>100</v>
      </c>
      <c r="I27" s="100"/>
      <c r="J27" s="101"/>
      <c r="K27" s="21" t="s">
        <v>91</v>
      </c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487.59000000000003</v>
      </c>
      <c r="H30" s="17">
        <f>SUM(H11:H29)</f>
        <v>487.59000000000003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487.59000000000003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487.59000000000003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2024-11-14T06:54:02Z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