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7" i="3"/>
  <c r="E13"/>
  <c r="E27"/>
  <c r="E56" s="1"/>
  <c r="A61" s="1"/>
  <c r="E48"/>
  <c r="E55"/>
  <c r="H8"/>
  <c r="H13"/>
  <c r="H48"/>
  <c r="H55" s="1"/>
  <c r="H49"/>
  <c r="G27"/>
  <c r="G56" s="1"/>
  <c r="G61" s="1"/>
  <c r="G55"/>
  <c r="F13"/>
  <c r="F27"/>
  <c r="F56" s="1"/>
  <c r="E61" s="1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H56" l="1"/>
  <c r="C61" s="1"/>
  <c r="I61" s="1"/>
</calcChain>
</file>

<file path=xl/sharedStrings.xml><?xml version="1.0" encoding="utf-8"?>
<sst xmlns="http://schemas.openxmlformats.org/spreadsheetml/2006/main" count="56" uniqueCount="55">
  <si>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</si>
  <si>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</si>
  <si>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</si>
  <si>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</si>
  <si>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</si>
  <si>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</si>
  <si>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</si>
  <si>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</si>
  <si>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</si>
  <si>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</si>
  <si>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</si>
  <si>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</si>
  <si>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</si>
  <si>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</si>
  <si>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</si>
  <si>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</si>
  <si>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</si>
  <si>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</si>
  <si>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</si>
  <si>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</si>
  <si>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</si>
  <si>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</si>
  <si>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</si>
  <si>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</si>
  <si>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</si>
  <si>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</si>
  <si>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</si>
  <si>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</si>
  <si>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</si>
  <si>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</si>
  <si>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</si>
  <si>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</si>
  <si>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</si>
  <si>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</si>
  <si>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</si>
  <si>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</si>
  <si>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</si>
  <si>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</si>
  <si>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</si>
  <si>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</si>
  <si>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</si>
  <si>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</si>
  <si>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</si>
  <si>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</si>
  <si>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</si>
  <si>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</si>
  <si>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</si>
  <si>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</si>
  <si>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</si>
  <si>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</si>
  <si>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</si>
  <si>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团号：HMQA-171111-BAR712</t>
    <phoneticPr fontId="9" type="noConversion"/>
  </si>
  <si>
    <t>会议日期：2017年11月11日</t>
    <phoneticPr fontId="9" type="noConversion"/>
  </si>
  <si>
    <t>11日午餐惠州渔港传说餐厅</t>
    <phoneticPr fontId="9" type="noConversion"/>
  </si>
  <si>
    <t>11日外购酒水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</si>
</sst>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K60" sqref="K60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16000</v>
      </c>
      <c r="D22" s="37">
        <v>0</v>
      </c>
      <c r="E22" s="34">
        <v>16000</v>
      </c>
      <c r="F22" s="8">
        <v>13998</v>
      </c>
      <c r="G22" s="8">
        <v>0</v>
      </c>
      <c r="H22" s="21">
        <v>13998</v>
      </c>
      <c r="I22" s="16" t="s">
        <v>53</v>
      </c>
      <c r="J22" s="30" t="s">
        <v>23</v>
      </c>
    </row>
    <row r="23" spans="1:10" ht="21" customHeight="1">
      <c r="A23" s="44"/>
      <c r="B23" s="40"/>
      <c r="C23" s="34"/>
      <c r="D23" s="37"/>
      <c r="E23" s="34"/>
      <c r="F23" s="8">
        <v>13975</v>
      </c>
      <c r="G23" s="8">
        <v>0</v>
      </c>
      <c r="H23" s="21">
        <v>13975</v>
      </c>
      <c r="I23" s="16" t="s">
        <v>53</v>
      </c>
      <c r="J23" s="31"/>
    </row>
    <row r="24" spans="1:10" ht="21" customHeight="1">
      <c r="A24" s="44"/>
      <c r="B24" s="40"/>
      <c r="C24" s="34"/>
      <c r="D24" s="37"/>
      <c r="E24" s="34"/>
      <c r="F24" s="8">
        <v>843</v>
      </c>
      <c r="G24" s="8">
        <v>0</v>
      </c>
      <c r="H24" s="21">
        <v>843</v>
      </c>
      <c r="I24" s="16" t="s">
        <v>54</v>
      </c>
      <c r="J24" s="31"/>
    </row>
    <row r="25" spans="1:10" ht="21" customHeight="1">
      <c r="A25" s="44"/>
      <c r="B25" s="40"/>
      <c r="C25" s="34"/>
      <c r="D25" s="37"/>
      <c r="E25" s="34"/>
      <c r="F25" s="8"/>
      <c r="G25" s="8"/>
      <c r="H25" s="8"/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16000</v>
      </c>
      <c r="D27" s="11">
        <f t="shared" ref="D27:E27" si="6">SUM(D22)</f>
        <v>0</v>
      </c>
      <c r="E27" s="11">
        <f t="shared" si="6"/>
        <v>16000</v>
      </c>
      <c r="F27" s="11">
        <f>SUM(F22:F26)</f>
        <v>28816</v>
      </c>
      <c r="G27" s="11">
        <f t="shared" ref="G27:H27" si="7">SUM(G22:G26)</f>
        <v>0</v>
      </c>
      <c r="H27" s="11">
        <f t="shared" si="7"/>
        <v>28816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8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5"/>
    </row>
    <row r="49" spans="1:10" ht="21" customHeight="1">
      <c r="A49" s="45"/>
      <c r="B49" s="40"/>
      <c r="C49" s="34"/>
      <c r="D49" s="37"/>
      <c r="E49" s="34"/>
      <c r="F49" s="8"/>
      <c r="G49" s="8">
        <v>0</v>
      </c>
      <c r="H49" s="8">
        <f t="shared" ref="H49:H54" si="19">F49+G49</f>
        <v>0</v>
      </c>
      <c r="I49" s="16"/>
      <c r="J49" s="26"/>
    </row>
    <row r="50" spans="1:10" ht="21" customHeight="1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ht="21" customHeight="1">
      <c r="A52" s="45"/>
      <c r="B52" s="40"/>
      <c r="C52" s="34"/>
      <c r="D52" s="37"/>
      <c r="E52" s="34"/>
      <c r="F52" s="8">
        <v>0</v>
      </c>
      <c r="G52" s="8">
        <v>0</v>
      </c>
      <c r="H52" s="8">
        <f t="shared" si="19"/>
        <v>0</v>
      </c>
      <c r="I52" s="16"/>
      <c r="J52" s="26"/>
    </row>
    <row r="53" spans="1:10" ht="21" customHeight="1">
      <c r="A53" s="45"/>
      <c r="B53" s="40"/>
      <c r="C53" s="34"/>
      <c r="D53" s="37"/>
      <c r="E53" s="34"/>
      <c r="F53" s="8">
        <v>0</v>
      </c>
      <c r="G53" s="8">
        <v>0</v>
      </c>
      <c r="H53" s="8">
        <f t="shared" si="19"/>
        <v>0</v>
      </c>
      <c r="I53" s="16"/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19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16000</v>
      </c>
      <c r="D56" s="11">
        <f>SUM(D55,D47,D43,D40,D35,D30,D27,D21,D16,D13)</f>
        <v>0</v>
      </c>
      <c r="E56" s="11">
        <f t="shared" ref="E56:H56" si="22">SUM(E55,E47,E43,E40,E35,E30,E27,E21,E16,E13)</f>
        <v>16000</v>
      </c>
      <c r="F56" s="11">
        <f t="shared" si="22"/>
        <v>28816</v>
      </c>
      <c r="G56" s="11">
        <f t="shared" si="22"/>
        <v>0</v>
      </c>
      <c r="H56" s="11">
        <f t="shared" si="22"/>
        <v>28816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16000</v>
      </c>
      <c r="B61" s="42"/>
      <c r="C61" s="42">
        <f>H56</f>
        <v>28816</v>
      </c>
      <c r="D61" s="42"/>
      <c r="E61" s="42">
        <f>F56</f>
        <v>28816</v>
      </c>
      <c r="F61" s="42"/>
      <c r="G61" s="42">
        <f>G56</f>
        <v>0</v>
      </c>
      <c r="H61" s="42"/>
      <c r="I61" s="20">
        <f>A61-C61</f>
        <v>-12816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2017-11-15T08:29:38Z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