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autoCompressPictures="0" defaultThemeVersion="124226"/>
  <bookViews>
    <workbookView xWindow="0" yWindow="0" windowWidth="20730" windowHeight="9000"/>
  </bookViews>
  <sheets>
    <sheet name="报价2" sheetId="4" r:id="rId1"/>
  </sheets>
  <definedNames>
    <definedName name="_xlnm.Print_Area" localSheetId="0">报价2!$A$1:$H$39</definedName>
    <definedName name="_xlnm.Print_Titles" localSheetId="0">报价2!$1:$1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2" i="4"/>
  <c r="G39" i="4"/>
  <c r="G40" i="4"/>
  <c r="G41" i="4"/>
  <c r="G42" i="4"/>
</calcChain>
</file>

<file path=xl/sharedStrings.xml><?xml version="1.0" encoding="utf-8"?>
<sst xmlns="http://schemas.openxmlformats.org/spreadsheetml/2006/main" count="85" uniqueCount="76">
  <si>
    <t>次数</t>
  </si>
  <si>
    <t>数量</t>
  </si>
  <si>
    <t>用餐合计</t>
  </si>
  <si>
    <t>酒店工作人员</t>
  </si>
  <si>
    <t>接机服务人员餐费</t>
  </si>
  <si>
    <t>餐费100元/天</t>
  </si>
  <si>
    <t>参会人员信息登记系统</t>
  </si>
  <si>
    <t>客服人员</t>
  </si>
  <si>
    <t>短信平台使用费</t>
  </si>
  <si>
    <t>热线电话</t>
  </si>
  <si>
    <t>包括本地通话及国内长途</t>
  </si>
  <si>
    <t>客房</t>
    <phoneticPr fontId="24" type="noConversion"/>
  </si>
  <si>
    <t>规格</t>
    <phoneticPr fontId="24" type="noConversion"/>
  </si>
  <si>
    <t>用餐</t>
    <phoneticPr fontId="24" type="noConversion"/>
  </si>
  <si>
    <t>车辆</t>
    <phoneticPr fontId="24" type="noConversion"/>
  </si>
  <si>
    <t>机场迎宾</t>
    <phoneticPr fontId="24" type="noConversion"/>
  </si>
  <si>
    <t>备用金</t>
    <phoneticPr fontId="24" type="noConversion"/>
  </si>
  <si>
    <t>标准大床房（含单早，wifi，服务费）</t>
    <phoneticPr fontId="24" type="noConversion"/>
  </si>
  <si>
    <t>标准双床房（含单早，wifi，服务费）</t>
    <phoneticPr fontId="24" type="noConversion"/>
  </si>
  <si>
    <t>VIP备用金费用预估</t>
    <phoneticPr fontId="24" type="noConversion"/>
  </si>
  <si>
    <t>单价</t>
    <phoneticPr fontId="24" type="noConversion"/>
  </si>
  <si>
    <t>总计（Net）</t>
  </si>
  <si>
    <t>4月15日自助晚餐</t>
    <phoneticPr fontId="24" type="noConversion"/>
  </si>
  <si>
    <t>上海浦东丽晟假日酒店
特别说明：实际可控房量以预订当天酒店提供的数量为准</t>
    <phoneticPr fontId="24" type="noConversion"/>
  </si>
  <si>
    <t>上海丽昂豪生大酒店
特别说明：实际可控房量以预订当天酒店提供的数量为准</t>
    <phoneticPr fontId="24" type="noConversion"/>
  </si>
  <si>
    <t>上海浦东绿地假日酒店
特别说明：实际可控房量以预订当天酒店提供的数量为准</t>
    <phoneticPr fontId="24" type="noConversion"/>
  </si>
  <si>
    <t>上海茂业华美达广场酒店
特别说明：实际可控房量以预订当天酒店提供的数量为准</t>
    <phoneticPr fontId="24" type="noConversion"/>
  </si>
  <si>
    <t>上海和平豪生酒店
特别说明：实际可控房量以预订当天酒店提供的数量为准</t>
    <phoneticPr fontId="24" type="noConversion"/>
  </si>
  <si>
    <t>6人，暂按15天估计</t>
    <phoneticPr fontId="24" type="noConversion"/>
  </si>
  <si>
    <t>接机牌</t>
    <phoneticPr fontId="24" type="noConversion"/>
  </si>
  <si>
    <t>大巴车头牌</t>
    <phoneticPr fontId="24" type="noConversion"/>
  </si>
  <si>
    <t>LED手举牌</t>
    <phoneticPr fontId="24" type="noConversion"/>
  </si>
  <si>
    <t>行李牌</t>
    <phoneticPr fontId="24" type="noConversion"/>
  </si>
  <si>
    <t>餐券</t>
    <phoneticPr fontId="24" type="noConversion"/>
  </si>
  <si>
    <t>KT板＋伸缩把手</t>
    <phoneticPr fontId="24" type="noConversion"/>
  </si>
  <si>
    <t>短驳手举牌</t>
    <phoneticPr fontId="24" type="noConversion"/>
  </si>
  <si>
    <t>KT板＋把手</t>
    <phoneticPr fontId="24" type="noConversion"/>
  </si>
  <si>
    <t>塑封A4（接驳&amp;接机）</t>
    <phoneticPr fontId="24" type="noConversion"/>
  </si>
  <si>
    <t>页面报名</t>
    <phoneticPr fontId="24" type="noConversion"/>
  </si>
  <si>
    <t>页面设计，网站接口，系统使用等</t>
    <phoneticPr fontId="24" type="noConversion"/>
  </si>
  <si>
    <t>4月15日53座大巴上海浦东机场接机单次使用价格</t>
    <phoneticPr fontId="24" type="noConversion"/>
  </si>
  <si>
    <t>4月15日53座大巴上海虹桥机场接机单次使用价格</t>
    <phoneticPr fontId="24" type="noConversion"/>
  </si>
  <si>
    <t>4月15日品牌日53座大巴酒店-会场往返接送</t>
    <phoneticPr fontId="24" type="noConversion"/>
  </si>
  <si>
    <t>4月16日53座大巴酒店-上海浦东机场单次使用价格</t>
    <phoneticPr fontId="24" type="noConversion"/>
  </si>
  <si>
    <t>物料</t>
    <phoneticPr fontId="24" type="noConversion"/>
  </si>
  <si>
    <t>从10:00-16:00暂按一小时一班计算，最终费用以实际发生为准</t>
    <phoneticPr fontId="24" type="noConversion"/>
  </si>
  <si>
    <t>接送机矿泉水</t>
    <phoneticPr fontId="24" type="noConversion"/>
  </si>
  <si>
    <t>暂按12辆预估，最终以实际费用为准（7:00,9:00,11:00发出）</t>
    <phoneticPr fontId="24" type="noConversion"/>
  </si>
  <si>
    <t>暂按12辆预估，最终以实际费用为准（7:00,9:00,11:00发出）</t>
    <phoneticPr fontId="24" type="noConversion"/>
  </si>
  <si>
    <t>暂按17辆预估，打包价计算（8H100KM)，最终以实际费用为准</t>
    <phoneticPr fontId="24" type="noConversion"/>
  </si>
  <si>
    <t>自助餐采用酒店日常提供的标注，无需另外配餐，总数预计650人，按实际用餐人数结算</t>
  </si>
  <si>
    <t>4月15日33座大巴上海虹桥高铁站-虹桥机场接驳</t>
  </si>
  <si>
    <t>工作人员</t>
  </si>
  <si>
    <t>每家酒店3人</t>
  </si>
  <si>
    <t>按30次计算</t>
  </si>
  <si>
    <t>暂按20000元预估</t>
  </si>
  <si>
    <t>以实际发生为准</t>
  </si>
  <si>
    <t>暂按控房签到、会务、餐饮共36人预估，含会务指引、会议服务、送机人员。</t>
  </si>
  <si>
    <t>人员暂按2个机场36人预估，以实际发生费用为准</t>
  </si>
  <si>
    <t>各酒店2个，2*5</t>
  </si>
  <si>
    <t>从10:00-16:00暂按一小时一班计算，分两条线路，打包价计算（8H100KM)，最终费用以实际发生为准</t>
  </si>
  <si>
    <t>以实际发生费用为准</t>
  </si>
  <si>
    <t>4月16日53座大巴酒店-上海虹桥T2机场单次使用价格</t>
  </si>
  <si>
    <t>备注</t>
  </si>
  <si>
    <t>暂按每人1瓶预估</t>
  </si>
  <si>
    <t>上海浦东丽晟假日酒店（16:30-18:00）</t>
  </si>
  <si>
    <t>上海浦东绿地假日酒店（16:30-18:00）</t>
  </si>
  <si>
    <t>上海茂业华美达广场酒店（16:30-18:00）</t>
  </si>
  <si>
    <t>上海和平豪生酒店（16:30-18:00）</t>
  </si>
  <si>
    <t>上海丽昂豪生大酒店（16:30-18:00）</t>
  </si>
  <si>
    <t>住宿日期：4月15-16日一晚，房间数量酒店间可以相互调整，总数预计650间，按实际入住结算</t>
    <phoneticPr fontId="24" type="noConversion"/>
  </si>
  <si>
    <t>总计</t>
    <phoneticPr fontId="24" type="noConversion"/>
  </si>
  <si>
    <t>服务费10%</t>
    <phoneticPr fontId="24" type="noConversion"/>
  </si>
  <si>
    <t>总计（不含税）</t>
    <phoneticPr fontId="24" type="noConversion"/>
  </si>
  <si>
    <t>总价（含税）</t>
    <phoneticPr fontId="24" type="noConversion"/>
  </si>
  <si>
    <t>优惠总计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</si>
</sst>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0_ "/>
  </numFmts>
  <fonts count="51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b/>
      <sz val="10"/>
      <color theme="1"/>
      <name val="宋体"/>
      <family val="3"/>
      <charset val="13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7">
    <xf numFmtId="0" fontId="0" fillId="0" borderId="0">
      <alignment vertical="center"/>
    </xf>
    <xf numFmtId="0" fontId="1" fillId="0" borderId="0">
      <alignment vertical="center"/>
    </xf>
    <xf numFmtId="0" fontId="20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8" fillId="2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8" fillId="4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8" fillId="7" borderId="0" applyNumberFormat="0" applyBorder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Protection="0">
      <alignment vertical="center"/>
    </xf>
    <xf numFmtId="0" fontId="8" fillId="9" borderId="0" applyNumberFormat="0" applyBorder="0" applyProtection="0">
      <alignment vertical="center"/>
    </xf>
    <xf numFmtId="0" fontId="8" fillId="10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8" borderId="0" applyNumberFormat="0" applyBorder="0" applyProtection="0">
      <alignment vertical="center"/>
    </xf>
    <xf numFmtId="0" fontId="8" fillId="11" borderId="0" applyNumberFormat="0" applyBorder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20" borderId="0" applyNumberFormat="0" applyBorder="0" applyProtection="0">
      <alignment vertical="center"/>
    </xf>
    <xf numFmtId="0" fontId="9" fillId="3" borderId="0" applyNumberFormat="0" applyBorder="0" applyProtection="0">
      <alignment vertical="center"/>
    </xf>
    <xf numFmtId="0" fontId="12" fillId="21" borderId="1" applyNumberFormat="0" applyProtection="0">
      <alignment vertical="center"/>
    </xf>
    <xf numFmtId="0" fontId="10" fillId="22" borderId="2" applyNumberFormat="0" applyProtection="0">
      <alignment vertical="center"/>
    </xf>
    <xf numFmtId="0" fontId="6" fillId="0" borderId="0" applyNumberFormat="0" applyBorder="0" applyProtection="0">
      <alignment vertical="center"/>
    </xf>
    <xf numFmtId="0" fontId="18" fillId="4" borderId="0" applyNumberFormat="0" applyBorder="0" applyProtection="0">
      <alignment vertical="center"/>
    </xf>
    <xf numFmtId="0" fontId="3" fillId="0" borderId="3" applyNumberFormat="0" applyProtection="0">
      <alignment vertical="center"/>
    </xf>
    <xf numFmtId="0" fontId="17" fillId="0" borderId="4" applyNumberFormat="0" applyProtection="0">
      <alignment vertical="center"/>
    </xf>
    <xf numFmtId="0" fontId="4" fillId="0" borderId="5" applyNumberFormat="0" applyProtection="0">
      <alignment vertical="center"/>
    </xf>
    <xf numFmtId="0" fontId="4" fillId="0" borderId="0" applyNumberFormat="0" applyBorder="0" applyProtection="0">
      <alignment vertical="center"/>
    </xf>
    <xf numFmtId="0" fontId="13" fillId="7" borderId="1" applyNumberFormat="0" applyProtection="0">
      <alignment vertical="center"/>
    </xf>
    <xf numFmtId="0" fontId="14" fillId="0" borderId="6" applyNumberFormat="0" applyProtection="0">
      <alignment vertical="center"/>
    </xf>
    <xf numFmtId="0" fontId="7" fillId="23" borderId="0" applyNumberFormat="0" applyBorder="0" applyProtection="0">
      <alignment vertical="center"/>
    </xf>
    <xf numFmtId="0" fontId="1" fillId="24" borderId="7" applyNumberFormat="0" applyProtection="0">
      <alignment vertical="center"/>
    </xf>
    <xf numFmtId="0" fontId="15" fillId="21" borderId="8" applyNumberFormat="0" applyProtection="0">
      <alignment vertical="center"/>
    </xf>
    <xf numFmtId="0" fontId="11" fillId="0" borderId="0" applyNumberFormat="0" applyBorder="0" applyProtection="0">
      <alignment vertical="center"/>
    </xf>
    <xf numFmtId="0" fontId="16" fillId="0" borderId="9" applyNumberFormat="0" applyProtection="0">
      <alignment vertical="center"/>
    </xf>
    <xf numFmtId="0" fontId="5" fillId="0" borderId="0" applyNumberFormat="0" applyBorder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1" borderId="1" applyNumberFormat="0" applyAlignment="0" applyProtection="0">
      <alignment vertical="center"/>
    </xf>
    <xf numFmtId="0" fontId="10" fillId="22" borderId="2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5" fillId="21" borderId="8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" fillId="24" borderId="7" applyNumberFormat="0" applyFont="0" applyAlignment="0" applyProtection="0">
      <alignment vertical="center"/>
    </xf>
    <xf numFmtId="0" fontId="26" fillId="0" borderId="0">
      <alignment vertical="center"/>
    </xf>
    <xf numFmtId="0" fontId="33" fillId="2" borderId="0" applyNumberFormat="0" applyBorder="0" applyProtection="0">
      <alignment vertical="center"/>
    </xf>
    <xf numFmtId="0" fontId="33" fillId="3" borderId="0" applyNumberFormat="0" applyBorder="0" applyProtection="0">
      <alignment vertical="center"/>
    </xf>
    <xf numFmtId="0" fontId="33" fillId="4" borderId="0" applyNumberFormat="0" applyBorder="0" applyProtection="0">
      <alignment vertical="center"/>
    </xf>
    <xf numFmtId="0" fontId="33" fillId="5" borderId="0" applyNumberFormat="0" applyBorder="0" applyProtection="0">
      <alignment vertical="center"/>
    </xf>
    <xf numFmtId="0" fontId="33" fillId="6" borderId="0" applyNumberFormat="0" applyBorder="0" applyProtection="0">
      <alignment vertical="center"/>
    </xf>
    <xf numFmtId="0" fontId="33" fillId="7" borderId="0" applyNumberFormat="0" applyBorder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Protection="0">
      <alignment vertical="center"/>
    </xf>
    <xf numFmtId="0" fontId="33" fillId="9" borderId="0" applyNumberFormat="0" applyBorder="0" applyProtection="0">
      <alignment vertical="center"/>
    </xf>
    <xf numFmtId="0" fontId="33" fillId="10" borderId="0" applyNumberFormat="0" applyBorder="0" applyProtection="0">
      <alignment vertical="center"/>
    </xf>
    <xf numFmtId="0" fontId="33" fillId="5" borderId="0" applyNumberFormat="0" applyBorder="0" applyProtection="0">
      <alignment vertical="center"/>
    </xf>
    <xf numFmtId="0" fontId="33" fillId="8" borderId="0" applyNumberFormat="0" applyBorder="0" applyProtection="0">
      <alignment vertical="center"/>
    </xf>
    <xf numFmtId="0" fontId="33" fillId="11" borderId="0" applyNumberFormat="0" applyBorder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7" fillId="12" borderId="0" applyNumberFormat="0" applyBorder="0" applyProtection="0">
      <alignment vertical="center"/>
    </xf>
    <xf numFmtId="0" fontId="27" fillId="9" borderId="0" applyNumberFormat="0" applyBorder="0" applyProtection="0">
      <alignment vertical="center"/>
    </xf>
    <xf numFmtId="0" fontId="27" fillId="10" borderId="0" applyNumberFormat="0" applyBorder="0" applyProtection="0">
      <alignment vertical="center"/>
    </xf>
    <xf numFmtId="0" fontId="27" fillId="13" borderId="0" applyNumberFormat="0" applyBorder="0" applyProtection="0">
      <alignment vertical="center"/>
    </xf>
    <xf numFmtId="0" fontId="27" fillId="14" borderId="0" applyNumberFormat="0" applyBorder="0" applyProtection="0">
      <alignment vertical="center"/>
    </xf>
    <xf numFmtId="0" fontId="27" fillId="15" borderId="0" applyNumberFormat="0" applyBorder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7" borderId="0" applyNumberFormat="0" applyBorder="0" applyProtection="0">
      <alignment vertical="center"/>
    </xf>
    <xf numFmtId="0" fontId="27" fillId="18" borderId="0" applyNumberFormat="0" applyBorder="0" applyProtection="0">
      <alignment vertical="center"/>
    </xf>
    <xf numFmtId="0" fontId="27" fillId="19" borderId="0" applyNumberFormat="0" applyBorder="0" applyProtection="0">
      <alignment vertical="center"/>
    </xf>
    <xf numFmtId="0" fontId="27" fillId="13" borderId="0" applyNumberFormat="0" applyBorder="0" applyProtection="0">
      <alignment vertical="center"/>
    </xf>
    <xf numFmtId="0" fontId="27" fillId="14" borderId="0" applyNumberFormat="0" applyBorder="0" applyProtection="0">
      <alignment vertical="center"/>
    </xf>
    <xf numFmtId="0" fontId="27" fillId="20" borderId="0" applyNumberFormat="0" applyBorder="0" applyProtection="0">
      <alignment vertical="center"/>
    </xf>
    <xf numFmtId="0" fontId="34" fillId="3" borderId="0" applyNumberFormat="0" applyBorder="0" applyProtection="0">
      <alignment vertical="center"/>
    </xf>
    <xf numFmtId="0" fontId="37" fillId="21" borderId="1" applyNumberFormat="0" applyProtection="0">
      <alignment vertical="center"/>
    </xf>
    <xf numFmtId="0" fontId="35" fillId="22" borderId="2" applyNumberFormat="0" applyProtection="0">
      <alignment vertical="center"/>
    </xf>
    <xf numFmtId="0" fontId="31" fillId="0" borderId="0" applyNumberFormat="0" applyBorder="0" applyProtection="0">
      <alignment vertical="center"/>
    </xf>
    <xf numFmtId="0" fontId="43" fillId="4" borderId="0" applyNumberFormat="0" applyBorder="0" applyProtection="0">
      <alignment vertical="center"/>
    </xf>
    <xf numFmtId="0" fontId="28" fillId="0" borderId="3" applyNumberFormat="0" applyProtection="0">
      <alignment vertical="center"/>
    </xf>
    <xf numFmtId="0" fontId="42" fillId="0" borderId="4" applyNumberFormat="0" applyProtection="0">
      <alignment vertical="center"/>
    </xf>
    <xf numFmtId="0" fontId="29" fillId="0" borderId="5" applyNumberFormat="0" applyProtection="0">
      <alignment vertical="center"/>
    </xf>
    <xf numFmtId="0" fontId="29" fillId="0" borderId="0" applyNumberFormat="0" applyBorder="0" applyProtection="0">
      <alignment vertical="center"/>
    </xf>
    <xf numFmtId="0" fontId="38" fillId="7" borderId="1" applyNumberFormat="0" applyProtection="0">
      <alignment vertical="center"/>
    </xf>
    <xf numFmtId="0" fontId="39" fillId="0" borderId="6" applyNumberFormat="0" applyProtection="0">
      <alignment vertical="center"/>
    </xf>
    <xf numFmtId="0" fontId="32" fillId="23" borderId="0" applyNumberFormat="0" applyBorder="0" applyProtection="0">
      <alignment vertical="center"/>
    </xf>
    <xf numFmtId="0" fontId="26" fillId="24" borderId="7" applyNumberFormat="0" applyProtection="0">
      <alignment vertical="center"/>
    </xf>
    <xf numFmtId="0" fontId="40" fillId="21" borderId="8" applyNumberFormat="0" applyProtection="0">
      <alignment vertical="center"/>
    </xf>
    <xf numFmtId="0" fontId="36" fillId="0" borderId="0" applyNumberFormat="0" applyBorder="0" applyProtection="0">
      <alignment vertical="center"/>
    </xf>
    <xf numFmtId="0" fontId="41" fillId="0" borderId="9" applyNumberFormat="0" applyProtection="0">
      <alignment vertical="center"/>
    </xf>
    <xf numFmtId="0" fontId="30" fillId="0" borderId="0" applyNumberFormat="0" applyBorder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37" fillId="21" borderId="1" applyNumberFormat="0" applyAlignment="0" applyProtection="0">
      <alignment vertical="center"/>
    </xf>
    <xf numFmtId="0" fontId="35" fillId="22" borderId="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0" fillId="21" borderId="8" applyNumberFormat="0" applyAlignment="0" applyProtection="0">
      <alignment vertical="center"/>
    </xf>
    <xf numFmtId="0" fontId="38" fillId="7" borderId="1" applyNumberFormat="0" applyAlignment="0" applyProtection="0">
      <alignment vertical="center"/>
    </xf>
    <xf numFmtId="0" fontId="26" fillId="24" borderId="7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176" fontId="21" fillId="0" borderId="10" xfId="69" applyNumberFormat="1" applyFont="1" applyFill="1" applyBorder="1" applyAlignment="1">
      <alignment horizontal="center" vertical="center" wrapText="1"/>
    </xf>
    <xf numFmtId="0" fontId="21" fillId="0" borderId="10" xfId="69" applyFont="1" applyFill="1" applyBorder="1" applyAlignment="1">
      <alignment vertical="center" wrapText="1"/>
    </xf>
    <xf numFmtId="176" fontId="21" fillId="0" borderId="10" xfId="1" applyNumberFormat="1" applyFont="1" applyFill="1" applyBorder="1" applyAlignment="1">
      <alignment horizontal="center" vertical="center" wrapText="1"/>
    </xf>
    <xf numFmtId="0" fontId="21" fillId="0" borderId="10" xfId="88" applyFont="1" applyFill="1" applyBorder="1" applyAlignment="1">
      <alignment horizontal="left" vertical="center" wrapText="1"/>
    </xf>
    <xf numFmtId="0" fontId="21" fillId="0" borderId="10" xfId="88" applyNumberFormat="1" applyFont="1" applyFill="1" applyBorder="1" applyAlignment="1">
      <alignment vertical="center" wrapText="1"/>
    </xf>
    <xf numFmtId="176" fontId="21" fillId="0" borderId="10" xfId="88" applyNumberFormat="1" applyFont="1" applyFill="1" applyBorder="1" applyAlignment="1">
      <alignment horizontal="center" vertical="center" wrapText="1"/>
    </xf>
    <xf numFmtId="0" fontId="21" fillId="0" borderId="10" xfId="69" applyFont="1" applyFill="1" applyBorder="1" applyAlignment="1">
      <alignment horizontal="left" vertical="center" wrapText="1"/>
    </xf>
    <xf numFmtId="0" fontId="21" fillId="0" borderId="10" xfId="69" applyFont="1" applyFill="1" applyBorder="1" applyAlignment="1">
      <alignment horizontal="left" vertical="center" wrapText="1"/>
    </xf>
    <xf numFmtId="0" fontId="21" fillId="0" borderId="10" xfId="69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23" fillId="26" borderId="10" xfId="69" applyNumberFormat="1" applyFont="1" applyFill="1" applyBorder="1" applyAlignment="1">
      <alignment horizontal="center" vertical="center" wrapText="1"/>
    </xf>
    <xf numFmtId="0" fontId="22" fillId="0" borderId="10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left" vertical="center" wrapText="1"/>
    </xf>
    <xf numFmtId="0" fontId="21" fillId="0" borderId="10" xfId="88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177" fontId="21" fillId="27" borderId="10" xfId="69" applyNumberFormat="1" applyFont="1" applyFill="1" applyBorder="1" applyAlignment="1">
      <alignment horizontal="center" vertical="center" wrapText="1"/>
    </xf>
    <xf numFmtId="0" fontId="23" fillId="26" borderId="10" xfId="69" applyFont="1" applyFill="1" applyBorder="1" applyAlignment="1">
      <alignment horizontal="center" vertical="center" wrapText="1"/>
    </xf>
    <xf numFmtId="0" fontId="21" fillId="0" borderId="10" xfId="69" applyFont="1" applyFill="1" applyBorder="1" applyAlignment="1">
      <alignment horizontal="center" vertical="center" wrapText="1"/>
    </xf>
    <xf numFmtId="0" fontId="47" fillId="0" borderId="10" xfId="69" applyFont="1" applyFill="1" applyBorder="1" applyAlignment="1">
      <alignment horizontal="left" vertical="center" wrapText="1"/>
    </xf>
    <xf numFmtId="0" fontId="21" fillId="0" borderId="10" xfId="69" applyFont="1" applyFill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176" fontId="46" fillId="27" borderId="13" xfId="0" applyNumberFormat="1" applyFont="1" applyFill="1" applyBorder="1" applyAlignment="1">
      <alignment horizontal="center" vertical="center"/>
    </xf>
    <xf numFmtId="176" fontId="46" fillId="27" borderId="10" xfId="0" applyNumberFormat="1" applyFont="1" applyFill="1" applyBorder="1" applyAlignment="1">
      <alignment horizontal="center" vertical="center"/>
    </xf>
    <xf numFmtId="176" fontId="49" fillId="27" borderId="10" xfId="0" applyNumberFormat="1" applyFont="1" applyFill="1" applyBorder="1" applyAlignment="1">
      <alignment horizontal="center" vertical="center"/>
    </xf>
    <xf numFmtId="0" fontId="21" fillId="0" borderId="10" xfId="69" applyFont="1" applyFill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176" fontId="21" fillId="0" borderId="11" xfId="69" applyNumberFormat="1" applyFont="1" applyFill="1" applyBorder="1" applyAlignment="1">
      <alignment horizontal="center" vertical="center" wrapText="1"/>
    </xf>
    <xf numFmtId="176" fontId="21" fillId="0" borderId="14" xfId="69" applyNumberFormat="1" applyFont="1" applyFill="1" applyBorder="1" applyAlignment="1">
      <alignment horizontal="center" vertical="center" wrapText="1"/>
    </xf>
    <xf numFmtId="0" fontId="22" fillId="0" borderId="14" xfId="69" applyFont="1" applyFill="1" applyBorder="1" applyAlignment="1">
      <alignment horizontal="center" vertical="center" wrapText="1"/>
    </xf>
    <xf numFmtId="0" fontId="46" fillId="27" borderId="15" xfId="0" applyFont="1" applyFill="1" applyBorder="1" applyAlignment="1">
      <alignment horizontal="center" vertical="center"/>
    </xf>
    <xf numFmtId="0" fontId="46" fillId="27" borderId="13" xfId="0" applyFont="1" applyFill="1" applyBorder="1" applyAlignment="1">
      <alignment horizontal="center" vertical="center"/>
    </xf>
    <xf numFmtId="0" fontId="46" fillId="27" borderId="16" xfId="0" applyFont="1" applyFill="1" applyBorder="1" applyAlignment="1">
      <alignment horizontal="center" vertical="center"/>
    </xf>
    <xf numFmtId="0" fontId="23" fillId="26" borderId="10" xfId="69" applyFont="1" applyFill="1" applyBorder="1" applyAlignment="1">
      <alignment horizontal="center" vertical="center" wrapText="1"/>
    </xf>
    <xf numFmtId="0" fontId="22" fillId="0" borderId="10" xfId="69" applyFont="1" applyFill="1" applyBorder="1" applyAlignment="1">
      <alignment horizontal="center" vertical="center" wrapText="1"/>
    </xf>
    <xf numFmtId="0" fontId="22" fillId="0" borderId="10" xfId="69" applyFont="1" applyFill="1" applyBorder="1" applyAlignment="1">
      <alignment horizontal="left" vertical="center" wrapText="1"/>
    </xf>
    <xf numFmtId="0" fontId="21" fillId="25" borderId="10" xfId="69" applyFont="1" applyFill="1" applyBorder="1" applyAlignment="1">
      <alignment horizontal="left" vertical="center" wrapText="1"/>
    </xf>
    <xf numFmtId="0" fontId="21" fillId="0" borderId="10" xfId="69" applyFont="1" applyFill="1" applyBorder="1" applyAlignment="1">
      <alignment horizontal="center" vertical="center" wrapText="1"/>
    </xf>
    <xf numFmtId="0" fontId="21" fillId="25" borderId="11" xfId="69" applyFont="1" applyFill="1" applyBorder="1" applyAlignment="1">
      <alignment horizontal="left" vertical="center" wrapText="1"/>
    </xf>
    <xf numFmtId="0" fontId="21" fillId="25" borderId="12" xfId="69" applyFont="1" applyFill="1" applyBorder="1" applyAlignment="1">
      <alignment horizontal="left" vertical="center" wrapText="1"/>
    </xf>
    <xf numFmtId="0" fontId="46" fillId="27" borderId="10" xfId="0" applyFont="1" applyFill="1" applyBorder="1" applyAlignment="1">
      <alignment horizontal="center" vertical="center"/>
    </xf>
    <xf numFmtId="0" fontId="22" fillId="0" borderId="10" xfId="88" applyFont="1" applyFill="1" applyBorder="1" applyAlignment="1">
      <alignment horizontal="center" vertical="center" wrapText="1"/>
    </xf>
    <xf numFmtId="0" fontId="22" fillId="0" borderId="11" xfId="69" applyFont="1" applyFill="1" applyBorder="1" applyAlignment="1">
      <alignment horizontal="center" vertical="center" wrapText="1"/>
    </xf>
    <xf numFmtId="0" fontId="22" fillId="0" borderId="12" xfId="69" applyFont="1" applyFill="1" applyBorder="1" applyAlignment="1">
      <alignment horizontal="center" vertical="center" wrapText="1"/>
    </xf>
    <xf numFmtId="0" fontId="48" fillId="28" borderId="17" xfId="0" applyFont="1" applyFill="1" applyBorder="1" applyAlignment="1">
      <alignment vertical="center" wrapText="1"/>
    </xf>
    <xf numFmtId="0" fontId="50" fillId="28" borderId="17" xfId="0" applyFont="1" applyFill="1" applyBorder="1" applyAlignment="1">
      <alignment horizontal="center" vertical="center" wrapText="1"/>
    </xf>
    <xf numFmtId="0" fontId="25" fillId="28" borderId="18" xfId="0" applyFont="1" applyFill="1" applyBorder="1" applyAlignment="1">
      <alignment horizontal="center" vertical="center" wrapText="1"/>
    </xf>
    <xf numFmtId="0" fontId="25" fillId="28" borderId="19" xfId="0" applyFont="1" applyFill="1" applyBorder="1" applyAlignment="1">
      <alignment horizontal="center" vertical="center" wrapText="1"/>
    </xf>
    <xf numFmtId="0" fontId="25" fillId="28" borderId="20" xfId="0" applyFont="1" applyFill="1" applyBorder="1" applyAlignment="1">
      <alignment horizontal="center" vertical="center" wrapText="1"/>
    </xf>
  </cellXfs>
  <cellStyles count="187">
    <cellStyle name="_ET_STYLE_NoName_00_" xfId="2"/>
    <cellStyle name="0,0_x005f_x000d__x005f_x000a_NA_x005f_x000d__x005f_x000a_" xfId="3"/>
    <cellStyle name="20% - Accent1" xfId="4"/>
    <cellStyle name="20% - Accent1 2" xfId="89"/>
    <cellStyle name="20% - Accent2" xfId="5"/>
    <cellStyle name="20% - Accent2 2" xfId="90"/>
    <cellStyle name="20% - Accent3" xfId="6"/>
    <cellStyle name="20% - Accent3 2" xfId="91"/>
    <cellStyle name="20% - Accent4" xfId="7"/>
    <cellStyle name="20% - Accent4 2" xfId="92"/>
    <cellStyle name="20% - Accent5" xfId="8"/>
    <cellStyle name="20% - Accent5 2" xfId="93"/>
    <cellStyle name="20% - Accent6" xfId="9"/>
    <cellStyle name="20% - Accent6 2" xfId="94"/>
    <cellStyle name="20% - 强调文字颜色 1 2" xfId="10"/>
    <cellStyle name="20% - 强调文字颜色 1 3" xfId="95"/>
    <cellStyle name="20% - 强调文字颜色 2 2" xfId="11"/>
    <cellStyle name="20% - 强调文字颜色 2 3" xfId="96"/>
    <cellStyle name="20% - 强调文字颜色 3 2" xfId="12"/>
    <cellStyle name="20% - 强调文字颜色 3 3" xfId="97"/>
    <cellStyle name="20% - 强调文字颜色 4 2" xfId="13"/>
    <cellStyle name="20% - 强调文字颜色 4 3" xfId="98"/>
    <cellStyle name="20% - 强调文字颜色 5 2" xfId="14"/>
    <cellStyle name="20% - 强调文字颜色 5 3" xfId="99"/>
    <cellStyle name="20% - 强调文字颜色 6 2" xfId="15"/>
    <cellStyle name="20% - 强调文字颜色 6 3" xfId="100"/>
    <cellStyle name="40% - Accent1" xfId="16"/>
    <cellStyle name="40% - Accent1 2" xfId="101"/>
    <cellStyle name="40% - Accent2" xfId="17"/>
    <cellStyle name="40% - Accent2 2" xfId="102"/>
    <cellStyle name="40% - Accent3" xfId="18"/>
    <cellStyle name="40% - Accent3 2" xfId="103"/>
    <cellStyle name="40% - Accent4" xfId="19"/>
    <cellStyle name="40% - Accent4 2" xfId="104"/>
    <cellStyle name="40% - Accent5" xfId="20"/>
    <cellStyle name="40% - Accent5 2" xfId="105"/>
    <cellStyle name="40% - Accent6" xfId="21"/>
    <cellStyle name="40% - Accent6 2" xfId="106"/>
    <cellStyle name="40% - 强调文字颜色 1 2" xfId="22"/>
    <cellStyle name="40% - 强调文字颜色 1 3" xfId="107"/>
    <cellStyle name="40% - 强调文字颜色 2 2" xfId="23"/>
    <cellStyle name="40% - 强调文字颜色 2 3" xfId="108"/>
    <cellStyle name="40% - 强调文字颜色 3 2" xfId="24"/>
    <cellStyle name="40% - 强调文字颜色 3 3" xfId="109"/>
    <cellStyle name="40% - 强调文字颜色 4 2" xfId="25"/>
    <cellStyle name="40% - 强调文字颜色 4 3" xfId="110"/>
    <cellStyle name="40% - 强调文字颜色 5 2" xfId="26"/>
    <cellStyle name="40% - 强调文字颜色 5 3" xfId="111"/>
    <cellStyle name="40% - 强调文字颜色 6 2" xfId="27"/>
    <cellStyle name="40% - 强调文字颜色 6 3" xfId="112"/>
    <cellStyle name="60% - Accent1" xfId="28"/>
    <cellStyle name="60% - Accent1 2" xfId="113"/>
    <cellStyle name="60% - Accent2" xfId="29"/>
    <cellStyle name="60% - Accent2 2" xfId="114"/>
    <cellStyle name="60% - Accent3" xfId="30"/>
    <cellStyle name="60% - Accent3 2" xfId="115"/>
    <cellStyle name="60% - Accent4" xfId="31"/>
    <cellStyle name="60% - Accent4 2" xfId="116"/>
    <cellStyle name="60% - Accent5" xfId="32"/>
    <cellStyle name="60% - Accent5 2" xfId="117"/>
    <cellStyle name="60% - Accent6" xfId="33"/>
    <cellStyle name="60% - Accent6 2" xfId="118"/>
    <cellStyle name="60% - 强调文字颜色 1 2" xfId="34"/>
    <cellStyle name="60% - 强调文字颜色 1 3" xfId="119"/>
    <cellStyle name="60% - 强调文字颜色 2 2" xfId="35"/>
    <cellStyle name="60% - 强调文字颜色 2 3" xfId="120"/>
    <cellStyle name="60% - 强调文字颜色 3 2" xfId="36"/>
    <cellStyle name="60% - 强调文字颜色 3 3" xfId="121"/>
    <cellStyle name="60% - 强调文字颜色 4 2" xfId="37"/>
    <cellStyle name="60% - 强调文字颜色 4 3" xfId="122"/>
    <cellStyle name="60% - 强调文字颜色 5 2" xfId="38"/>
    <cellStyle name="60% - 强调文字颜色 5 3" xfId="123"/>
    <cellStyle name="60% - 强调文字颜色 6 2" xfId="39"/>
    <cellStyle name="60% - 强调文字颜色 6 3" xfId="124"/>
    <cellStyle name="Accent1" xfId="40"/>
    <cellStyle name="Accent1 2" xfId="125"/>
    <cellStyle name="Accent2" xfId="41"/>
    <cellStyle name="Accent2 2" xfId="126"/>
    <cellStyle name="Accent3" xfId="42"/>
    <cellStyle name="Accent3 2" xfId="127"/>
    <cellStyle name="Accent4" xfId="43"/>
    <cellStyle name="Accent4 2" xfId="128"/>
    <cellStyle name="Accent5" xfId="44"/>
    <cellStyle name="Accent5 2" xfId="129"/>
    <cellStyle name="Accent6" xfId="45"/>
    <cellStyle name="Accent6 2" xfId="130"/>
    <cellStyle name="Bad" xfId="46"/>
    <cellStyle name="Bad 2" xfId="131"/>
    <cellStyle name="Calculation" xfId="47"/>
    <cellStyle name="Calculation 2" xfId="132"/>
    <cellStyle name="Check Cell" xfId="48"/>
    <cellStyle name="Check Cell 2" xfId="133"/>
    <cellStyle name="Explanatory Text" xfId="49"/>
    <cellStyle name="Explanatory Text 2" xfId="134"/>
    <cellStyle name="Good" xfId="50"/>
    <cellStyle name="Good 2" xfId="135"/>
    <cellStyle name="Heading 1" xfId="51"/>
    <cellStyle name="Heading 1 2" xfId="136"/>
    <cellStyle name="Heading 2" xfId="52"/>
    <cellStyle name="Heading 2 2" xfId="137"/>
    <cellStyle name="Heading 3" xfId="53"/>
    <cellStyle name="Heading 3 2" xfId="138"/>
    <cellStyle name="Heading 4" xfId="54"/>
    <cellStyle name="Heading 4 2" xfId="139"/>
    <cellStyle name="Input" xfId="55"/>
    <cellStyle name="Input 2" xfId="140"/>
    <cellStyle name="Linked Cell" xfId="56"/>
    <cellStyle name="Linked Cell 2" xfId="141"/>
    <cellStyle name="Neutral" xfId="57"/>
    <cellStyle name="Neutral 2" xfId="142"/>
    <cellStyle name="Note" xfId="58"/>
    <cellStyle name="Note 2" xfId="143"/>
    <cellStyle name="Output" xfId="59"/>
    <cellStyle name="Output 2" xfId="144"/>
    <cellStyle name="Title" xfId="60"/>
    <cellStyle name="Title 2" xfId="145"/>
    <cellStyle name="Total" xfId="61"/>
    <cellStyle name="Total 2" xfId="146"/>
    <cellStyle name="Warning Text" xfId="62"/>
    <cellStyle name="Warning Text 2" xfId="147"/>
    <cellStyle name="标题 1 2" xfId="64"/>
    <cellStyle name="标题 1 3" xfId="149"/>
    <cellStyle name="标题 2 2" xfId="65"/>
    <cellStyle name="标题 2 3" xfId="150"/>
    <cellStyle name="标题 3 2" xfId="66"/>
    <cellStyle name="标题 3 3" xfId="151"/>
    <cellStyle name="标题 4 2" xfId="67"/>
    <cellStyle name="标题 4 3" xfId="152"/>
    <cellStyle name="标题 5" xfId="63"/>
    <cellStyle name="标题 6" xfId="148"/>
    <cellStyle name="差 2" xfId="68"/>
    <cellStyle name="差 3" xfId="153"/>
    <cellStyle name="常规" xfId="0" builtinId="0"/>
    <cellStyle name="常规 2" xfId="69"/>
    <cellStyle name="常规 2 2" xfId="154"/>
    <cellStyle name="常规 3" xfId="70"/>
    <cellStyle name="常规 3 2" xfId="155"/>
    <cellStyle name="常规 4" xfId="1"/>
    <cellStyle name="常规 5" xfId="88"/>
    <cellStyle name="超链接" xfId="171" builtinId="8" hidden="1"/>
    <cellStyle name="超链接" xfId="173" builtinId="8" hidden="1"/>
    <cellStyle name="超链接" xfId="175" builtinId="8" hidden="1"/>
    <cellStyle name="超链接" xfId="177" builtinId="8" hidden="1"/>
    <cellStyle name="超链接" xfId="179" builtinId="8" hidden="1"/>
    <cellStyle name="超链接" xfId="181" builtinId="8" hidden="1"/>
    <cellStyle name="超链接" xfId="183" builtinId="8" hidden="1"/>
    <cellStyle name="超链接" xfId="185" builtinId="8" hidden="1"/>
    <cellStyle name="好 2" xfId="71"/>
    <cellStyle name="好 3" xfId="156"/>
    <cellStyle name="汇总 2" xfId="72"/>
    <cellStyle name="汇总 3" xfId="157"/>
    <cellStyle name="计算 2" xfId="73"/>
    <cellStyle name="计算 3" xfId="158"/>
    <cellStyle name="检查单元格 2" xfId="74"/>
    <cellStyle name="检查单元格 3" xfId="159"/>
    <cellStyle name="警告文本 2" xfId="75"/>
    <cellStyle name="警告文本 3" xfId="160"/>
    <cellStyle name="链接单元格 2" xfId="76"/>
    <cellStyle name="链接单元格 3" xfId="161"/>
    <cellStyle name="强调文字颜色 1 2" xfId="77"/>
    <cellStyle name="强调文字颜色 1 3" xfId="162"/>
    <cellStyle name="强调文字颜色 2 2" xfId="78"/>
    <cellStyle name="强调文字颜色 2 3" xfId="163"/>
    <cellStyle name="强调文字颜色 3 2" xfId="79"/>
    <cellStyle name="强调文字颜色 3 3" xfId="164"/>
    <cellStyle name="强调文字颜色 4 2" xfId="80"/>
    <cellStyle name="强调文字颜色 4 3" xfId="165"/>
    <cellStyle name="强调文字颜色 5 2" xfId="81"/>
    <cellStyle name="强调文字颜色 5 3" xfId="166"/>
    <cellStyle name="强调文字颜色 6 2" xfId="82"/>
    <cellStyle name="强调文字颜色 6 3" xfId="167"/>
    <cellStyle name="输出 2" xfId="83"/>
    <cellStyle name="输出 3" xfId="168"/>
    <cellStyle name="输入 2" xfId="84"/>
    <cellStyle name="输入 3" xfId="169"/>
    <cellStyle name="样式 1" xfId="85"/>
    <cellStyle name="一般_Sheet1" xfId="86"/>
    <cellStyle name="已访问的超链接" xfId="172" builtinId="9" hidden="1"/>
    <cellStyle name="已访问的超链接" xfId="174" builtinId="9" hidden="1"/>
    <cellStyle name="已访问的超链接" xfId="176" builtinId="9" hidden="1"/>
    <cellStyle name="已访问的超链接" xfId="178" builtinId="9" hidden="1"/>
    <cellStyle name="已访问的超链接" xfId="180" builtinId="9" hidden="1"/>
    <cellStyle name="已访问的超链接" xfId="182" builtinId="9" hidden="1"/>
    <cellStyle name="已访问的超链接" xfId="184" builtinId="9" hidden="1"/>
    <cellStyle name="已访问的超链接" xfId="186" builtinId="9" hidden="1"/>
    <cellStyle name="注释 2" xfId="87"/>
    <cellStyle name="注释 3" xfId="1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43"/>
  <sheetViews>
    <sheetView tabSelected="1" topLeftCell="A19" zoomScale="80" zoomScaleNormal="80" zoomScalePageLayoutView="80" workbookViewId="0">
      <selection activeCell="C24" sqref="C24"/>
    </sheetView>
  </sheetViews>
  <sheetFormatPr defaultColWidth="8.875" defaultRowHeight="16.5" x14ac:dyDescent="0.15"/>
  <cols>
    <col min="1" max="1" width="17.625" style="15" customWidth="1"/>
    <col min="2" max="2" width="48.875" style="15" customWidth="1"/>
    <col min="3" max="3" width="79.125" style="15" customWidth="1"/>
    <col min="4" max="4" width="9.625" style="16" customWidth="1"/>
    <col min="5" max="7" width="10.625" style="15" customWidth="1"/>
    <col min="8" max="8" width="28.125" style="23" customWidth="1"/>
    <col min="9" max="16384" width="8.875" style="10"/>
  </cols>
  <sheetData>
    <row r="1" spans="1:8" x14ac:dyDescent="0.15">
      <c r="A1" s="35"/>
      <c r="B1" s="35"/>
      <c r="C1" s="18" t="s">
        <v>12</v>
      </c>
      <c r="D1" s="18" t="s">
        <v>20</v>
      </c>
      <c r="E1" s="11" t="s">
        <v>0</v>
      </c>
      <c r="F1" s="11" t="s">
        <v>1</v>
      </c>
      <c r="G1" s="11" t="s">
        <v>71</v>
      </c>
      <c r="H1" s="11" t="s">
        <v>63</v>
      </c>
    </row>
    <row r="2" spans="1:8" ht="16.5" customHeight="1" x14ac:dyDescent="0.15">
      <c r="A2" s="39" t="s">
        <v>11</v>
      </c>
      <c r="B2" s="40" t="s">
        <v>23</v>
      </c>
      <c r="C2" s="7" t="s">
        <v>17</v>
      </c>
      <c r="D2" s="27">
        <v>500</v>
      </c>
      <c r="E2" s="1">
        <v>1</v>
      </c>
      <c r="F2" s="1">
        <v>50</v>
      </c>
      <c r="G2" s="1">
        <f>D2*E2*F2</f>
        <v>25000</v>
      </c>
      <c r="H2" s="28" t="s">
        <v>70</v>
      </c>
    </row>
    <row r="3" spans="1:8" x14ac:dyDescent="0.15">
      <c r="A3" s="39"/>
      <c r="B3" s="41"/>
      <c r="C3" s="7" t="s">
        <v>18</v>
      </c>
      <c r="D3" s="27">
        <v>500</v>
      </c>
      <c r="E3" s="1">
        <v>1</v>
      </c>
      <c r="F3" s="1">
        <v>30</v>
      </c>
      <c r="G3" s="1">
        <f t="shared" ref="G3:G38" si="0">D3*E3*F3</f>
        <v>15000</v>
      </c>
      <c r="H3" s="28"/>
    </row>
    <row r="4" spans="1:8" ht="16.5" customHeight="1" x14ac:dyDescent="0.15">
      <c r="A4" s="39"/>
      <c r="B4" s="40" t="s">
        <v>25</v>
      </c>
      <c r="C4" s="8" t="s">
        <v>17</v>
      </c>
      <c r="D4" s="27">
        <v>500</v>
      </c>
      <c r="E4" s="1">
        <v>1</v>
      </c>
      <c r="F4" s="1">
        <v>50</v>
      </c>
      <c r="G4" s="1">
        <f t="shared" si="0"/>
        <v>25000</v>
      </c>
      <c r="H4" s="28"/>
    </row>
    <row r="5" spans="1:8" ht="16.5" customHeight="1" x14ac:dyDescent="0.15">
      <c r="A5" s="39"/>
      <c r="B5" s="41"/>
      <c r="C5" s="8" t="s">
        <v>18</v>
      </c>
      <c r="D5" s="27">
        <v>500</v>
      </c>
      <c r="E5" s="1">
        <v>1</v>
      </c>
      <c r="F5" s="1">
        <v>100</v>
      </c>
      <c r="G5" s="1">
        <f t="shared" si="0"/>
        <v>50000</v>
      </c>
      <c r="H5" s="28"/>
    </row>
    <row r="6" spans="1:8" ht="16.5" customHeight="1" x14ac:dyDescent="0.15">
      <c r="A6" s="39"/>
      <c r="B6" s="40" t="s">
        <v>26</v>
      </c>
      <c r="C6" s="8" t="s">
        <v>17</v>
      </c>
      <c r="D6" s="21">
        <v>500</v>
      </c>
      <c r="E6" s="1">
        <v>1</v>
      </c>
      <c r="F6" s="1">
        <v>20</v>
      </c>
      <c r="G6" s="1">
        <f t="shared" si="0"/>
        <v>10000</v>
      </c>
      <c r="H6" s="28"/>
    </row>
    <row r="7" spans="1:8" ht="16.5" customHeight="1" x14ac:dyDescent="0.15">
      <c r="A7" s="39"/>
      <c r="B7" s="41"/>
      <c r="C7" s="8" t="s">
        <v>18</v>
      </c>
      <c r="D7" s="27">
        <v>500</v>
      </c>
      <c r="E7" s="1">
        <v>1</v>
      </c>
      <c r="F7" s="1">
        <v>80</v>
      </c>
      <c r="G7" s="1">
        <f t="shared" si="0"/>
        <v>40000</v>
      </c>
      <c r="H7" s="28"/>
    </row>
    <row r="8" spans="1:8" ht="16.5" customHeight="1" x14ac:dyDescent="0.15">
      <c r="A8" s="39"/>
      <c r="B8" s="40" t="s">
        <v>27</v>
      </c>
      <c r="C8" s="8" t="s">
        <v>17</v>
      </c>
      <c r="D8" s="27">
        <v>500</v>
      </c>
      <c r="E8" s="1">
        <v>1</v>
      </c>
      <c r="F8" s="1">
        <v>60</v>
      </c>
      <c r="G8" s="1">
        <f t="shared" si="0"/>
        <v>30000</v>
      </c>
      <c r="H8" s="28"/>
    </row>
    <row r="9" spans="1:8" ht="16.5" customHeight="1" x14ac:dyDescent="0.15">
      <c r="A9" s="39"/>
      <c r="B9" s="41"/>
      <c r="C9" s="8" t="s">
        <v>18</v>
      </c>
      <c r="D9" s="27">
        <v>500</v>
      </c>
      <c r="E9" s="1">
        <v>1</v>
      </c>
      <c r="F9" s="1">
        <v>90</v>
      </c>
      <c r="G9" s="1">
        <f t="shared" si="0"/>
        <v>45000</v>
      </c>
      <c r="H9" s="28"/>
    </row>
    <row r="10" spans="1:8" x14ac:dyDescent="0.15">
      <c r="A10" s="39"/>
      <c r="B10" s="38" t="s">
        <v>24</v>
      </c>
      <c r="C10" s="8" t="s">
        <v>17</v>
      </c>
      <c r="D10" s="27">
        <v>500</v>
      </c>
      <c r="E10" s="1">
        <v>1</v>
      </c>
      <c r="F10" s="1">
        <v>100</v>
      </c>
      <c r="G10" s="1">
        <f t="shared" si="0"/>
        <v>50000</v>
      </c>
      <c r="H10" s="28"/>
    </row>
    <row r="11" spans="1:8" x14ac:dyDescent="0.15">
      <c r="A11" s="39"/>
      <c r="B11" s="38"/>
      <c r="C11" s="8" t="s">
        <v>18</v>
      </c>
      <c r="D11" s="27">
        <v>500</v>
      </c>
      <c r="E11" s="1">
        <v>1</v>
      </c>
      <c r="F11" s="1">
        <v>70</v>
      </c>
      <c r="G11" s="1">
        <f t="shared" si="0"/>
        <v>35000</v>
      </c>
      <c r="H11" s="28"/>
    </row>
    <row r="12" spans="1:8" ht="16.5" customHeight="1" x14ac:dyDescent="0.15">
      <c r="A12" s="36" t="s">
        <v>13</v>
      </c>
      <c r="B12" s="37" t="s">
        <v>22</v>
      </c>
      <c r="C12" s="20" t="s">
        <v>65</v>
      </c>
      <c r="D12" s="9">
        <v>140</v>
      </c>
      <c r="E12" s="1">
        <v>1</v>
      </c>
      <c r="F12" s="1">
        <v>80</v>
      </c>
      <c r="G12" s="1">
        <f t="shared" si="0"/>
        <v>11200</v>
      </c>
      <c r="H12" s="29" t="s">
        <v>50</v>
      </c>
    </row>
    <row r="13" spans="1:8" x14ac:dyDescent="0.15">
      <c r="A13" s="36"/>
      <c r="B13" s="37"/>
      <c r="C13" s="20" t="s">
        <v>66</v>
      </c>
      <c r="D13" s="27">
        <v>140</v>
      </c>
      <c r="E13" s="1">
        <v>1</v>
      </c>
      <c r="F13" s="1">
        <v>150</v>
      </c>
      <c r="G13" s="1">
        <f t="shared" si="0"/>
        <v>21000</v>
      </c>
      <c r="H13" s="30"/>
    </row>
    <row r="14" spans="1:8" x14ac:dyDescent="0.15">
      <c r="A14" s="36"/>
      <c r="B14" s="37"/>
      <c r="C14" s="20" t="s">
        <v>67</v>
      </c>
      <c r="D14" s="27">
        <v>140</v>
      </c>
      <c r="E14" s="1">
        <v>1</v>
      </c>
      <c r="F14" s="1">
        <v>100</v>
      </c>
      <c r="G14" s="1">
        <f t="shared" si="0"/>
        <v>14000</v>
      </c>
      <c r="H14" s="30"/>
    </row>
    <row r="15" spans="1:8" x14ac:dyDescent="0.15">
      <c r="A15" s="36"/>
      <c r="B15" s="37"/>
      <c r="C15" s="20" t="s">
        <v>68</v>
      </c>
      <c r="D15" s="27">
        <v>140</v>
      </c>
      <c r="E15" s="1">
        <v>1</v>
      </c>
      <c r="F15" s="1">
        <v>150</v>
      </c>
      <c r="G15" s="1">
        <f t="shared" si="0"/>
        <v>21000</v>
      </c>
      <c r="H15" s="30"/>
    </row>
    <row r="16" spans="1:8" x14ac:dyDescent="0.15">
      <c r="A16" s="36"/>
      <c r="B16" s="37"/>
      <c r="C16" s="20" t="s">
        <v>69</v>
      </c>
      <c r="D16" s="27">
        <v>140</v>
      </c>
      <c r="E16" s="1">
        <v>1</v>
      </c>
      <c r="F16" s="1">
        <v>170</v>
      </c>
      <c r="G16" s="1">
        <f t="shared" si="0"/>
        <v>23800</v>
      </c>
      <c r="H16" s="30"/>
    </row>
    <row r="17" spans="1:8" x14ac:dyDescent="0.15">
      <c r="A17" s="36" t="s">
        <v>14</v>
      </c>
      <c r="B17" s="8" t="s">
        <v>40</v>
      </c>
      <c r="C17" s="8" t="s">
        <v>60</v>
      </c>
      <c r="D17" s="9">
        <v>1200</v>
      </c>
      <c r="E17" s="1">
        <v>2</v>
      </c>
      <c r="F17" s="1">
        <v>7</v>
      </c>
      <c r="G17" s="1">
        <f t="shared" si="0"/>
        <v>16800</v>
      </c>
      <c r="H17" s="1"/>
    </row>
    <row r="18" spans="1:8" x14ac:dyDescent="0.15">
      <c r="A18" s="36"/>
      <c r="B18" s="8" t="s">
        <v>41</v>
      </c>
      <c r="C18" s="8" t="s">
        <v>60</v>
      </c>
      <c r="D18" s="27">
        <v>1200</v>
      </c>
      <c r="E18" s="1">
        <v>2</v>
      </c>
      <c r="F18" s="1">
        <v>7</v>
      </c>
      <c r="G18" s="1">
        <f t="shared" si="0"/>
        <v>16800</v>
      </c>
      <c r="H18" s="1"/>
    </row>
    <row r="19" spans="1:8" x14ac:dyDescent="0.15">
      <c r="A19" s="36"/>
      <c r="B19" s="8" t="s">
        <v>51</v>
      </c>
      <c r="C19" s="8" t="s">
        <v>45</v>
      </c>
      <c r="D19" s="19">
        <v>1000</v>
      </c>
      <c r="E19" s="1">
        <v>1</v>
      </c>
      <c r="F19" s="1">
        <v>7</v>
      </c>
      <c r="G19" s="1">
        <f t="shared" si="0"/>
        <v>7000</v>
      </c>
      <c r="H19" s="1"/>
    </row>
    <row r="20" spans="1:8" x14ac:dyDescent="0.15">
      <c r="A20" s="36"/>
      <c r="B20" s="8" t="s">
        <v>42</v>
      </c>
      <c r="C20" s="7" t="s">
        <v>49</v>
      </c>
      <c r="D20" s="27">
        <v>1200</v>
      </c>
      <c r="E20" s="1">
        <v>1</v>
      </c>
      <c r="F20" s="1">
        <v>17</v>
      </c>
      <c r="G20" s="1">
        <f t="shared" si="0"/>
        <v>20400</v>
      </c>
      <c r="H20" s="1"/>
    </row>
    <row r="21" spans="1:8" x14ac:dyDescent="0.15">
      <c r="A21" s="36"/>
      <c r="B21" s="8" t="s">
        <v>43</v>
      </c>
      <c r="C21" s="8" t="s">
        <v>47</v>
      </c>
      <c r="D21" s="27">
        <v>1200</v>
      </c>
      <c r="E21" s="1">
        <v>4</v>
      </c>
      <c r="F21" s="1">
        <v>3</v>
      </c>
      <c r="G21" s="1">
        <f t="shared" si="0"/>
        <v>14400</v>
      </c>
      <c r="H21" s="1"/>
    </row>
    <row r="22" spans="1:8" x14ac:dyDescent="0.15">
      <c r="A22" s="36"/>
      <c r="B22" s="8" t="s">
        <v>62</v>
      </c>
      <c r="C22" s="8" t="s">
        <v>48</v>
      </c>
      <c r="D22" s="27">
        <v>1200</v>
      </c>
      <c r="E22" s="1">
        <v>4</v>
      </c>
      <c r="F22" s="1">
        <v>3</v>
      </c>
      <c r="G22" s="1">
        <f t="shared" si="0"/>
        <v>14400</v>
      </c>
      <c r="H22" s="1"/>
    </row>
    <row r="23" spans="1:8" x14ac:dyDescent="0.15">
      <c r="A23" s="36"/>
      <c r="B23" s="8" t="s">
        <v>46</v>
      </c>
      <c r="C23" s="7" t="s">
        <v>64</v>
      </c>
      <c r="D23" s="9">
        <v>5</v>
      </c>
      <c r="E23" s="1">
        <v>2</v>
      </c>
      <c r="F23" s="1">
        <v>800</v>
      </c>
      <c r="G23" s="1">
        <f t="shared" si="0"/>
        <v>8000</v>
      </c>
      <c r="H23" s="1" t="s">
        <v>61</v>
      </c>
    </row>
    <row r="24" spans="1:8" x14ac:dyDescent="0.15">
      <c r="A24" s="31" t="s">
        <v>44</v>
      </c>
      <c r="B24" s="8" t="s">
        <v>29</v>
      </c>
      <c r="C24" s="8" t="s">
        <v>34</v>
      </c>
      <c r="D24" s="21">
        <v>120</v>
      </c>
      <c r="E24" s="1">
        <v>1</v>
      </c>
      <c r="F24" s="1">
        <v>35</v>
      </c>
      <c r="G24" s="1">
        <f t="shared" si="0"/>
        <v>4200</v>
      </c>
      <c r="H24" s="1"/>
    </row>
    <row r="25" spans="1:8" x14ac:dyDescent="0.15">
      <c r="A25" s="31"/>
      <c r="B25" s="8" t="s">
        <v>35</v>
      </c>
      <c r="C25" s="8" t="s">
        <v>36</v>
      </c>
      <c r="D25" s="21">
        <v>50</v>
      </c>
      <c r="E25" s="1">
        <v>1</v>
      </c>
      <c r="F25" s="1">
        <v>30</v>
      </c>
      <c r="G25" s="1">
        <f t="shared" si="0"/>
        <v>1500</v>
      </c>
      <c r="H25" s="1"/>
    </row>
    <row r="26" spans="1:8" x14ac:dyDescent="0.15">
      <c r="A26" s="31"/>
      <c r="B26" s="8" t="s">
        <v>30</v>
      </c>
      <c r="C26" s="8" t="s">
        <v>37</v>
      </c>
      <c r="D26" s="21">
        <v>10</v>
      </c>
      <c r="E26" s="1">
        <v>1</v>
      </c>
      <c r="F26" s="1">
        <v>50</v>
      </c>
      <c r="G26" s="1">
        <f t="shared" si="0"/>
        <v>500</v>
      </c>
      <c r="H26" s="1"/>
    </row>
    <row r="27" spans="1:8" x14ac:dyDescent="0.15">
      <c r="A27" s="31"/>
      <c r="B27" s="8" t="s">
        <v>31</v>
      </c>
      <c r="C27" s="8" t="s">
        <v>59</v>
      </c>
      <c r="D27" s="21">
        <v>260</v>
      </c>
      <c r="E27" s="1">
        <v>1</v>
      </c>
      <c r="F27" s="1">
        <v>10</v>
      </c>
      <c r="G27" s="1">
        <f t="shared" si="0"/>
        <v>2600</v>
      </c>
      <c r="H27" s="1"/>
    </row>
    <row r="28" spans="1:8" x14ac:dyDescent="0.15">
      <c r="A28" s="31"/>
      <c r="B28" s="8" t="s">
        <v>32</v>
      </c>
      <c r="C28" s="8"/>
      <c r="D28" s="21">
        <v>3</v>
      </c>
      <c r="E28" s="1">
        <v>1</v>
      </c>
      <c r="F28" s="1">
        <v>650</v>
      </c>
      <c r="G28" s="1">
        <f t="shared" si="0"/>
        <v>1950</v>
      </c>
      <c r="H28" s="1"/>
    </row>
    <row r="29" spans="1:8" x14ac:dyDescent="0.15">
      <c r="A29" s="31"/>
      <c r="B29" s="8" t="s">
        <v>33</v>
      </c>
      <c r="C29" s="8"/>
      <c r="D29" s="21">
        <v>2</v>
      </c>
      <c r="E29" s="1">
        <v>1</v>
      </c>
      <c r="F29" s="1">
        <v>650</v>
      </c>
      <c r="G29" s="1">
        <f t="shared" si="0"/>
        <v>1300</v>
      </c>
      <c r="H29" s="1"/>
    </row>
    <row r="30" spans="1:8" x14ac:dyDescent="0.15">
      <c r="A30" s="44" t="s">
        <v>52</v>
      </c>
      <c r="B30" s="7" t="s">
        <v>2</v>
      </c>
      <c r="C30" s="2"/>
      <c r="D30" s="9">
        <v>50</v>
      </c>
      <c r="E30" s="1">
        <v>3</v>
      </c>
      <c r="F30" s="1">
        <v>12</v>
      </c>
      <c r="G30" s="1">
        <f t="shared" si="0"/>
        <v>1800</v>
      </c>
      <c r="H30" s="1"/>
    </row>
    <row r="31" spans="1:8" x14ac:dyDescent="0.15">
      <c r="A31" s="31"/>
      <c r="B31" s="7" t="s">
        <v>15</v>
      </c>
      <c r="C31" s="7" t="s">
        <v>58</v>
      </c>
      <c r="D31" s="9">
        <v>400</v>
      </c>
      <c r="E31" s="1">
        <v>1</v>
      </c>
      <c r="F31" s="1">
        <v>36</v>
      </c>
      <c r="G31" s="1">
        <f t="shared" si="0"/>
        <v>14400</v>
      </c>
      <c r="H31" s="1"/>
    </row>
    <row r="32" spans="1:8" x14ac:dyDescent="0.15">
      <c r="A32" s="31"/>
      <c r="B32" s="7" t="s">
        <v>3</v>
      </c>
      <c r="C32" s="8" t="s">
        <v>57</v>
      </c>
      <c r="D32" s="9">
        <v>400</v>
      </c>
      <c r="E32" s="1">
        <v>2</v>
      </c>
      <c r="F32" s="1">
        <v>15</v>
      </c>
      <c r="G32" s="1">
        <f t="shared" si="0"/>
        <v>12000</v>
      </c>
      <c r="H32" s="22" t="s">
        <v>53</v>
      </c>
    </row>
    <row r="33" spans="1:8" x14ac:dyDescent="0.15">
      <c r="A33" s="45"/>
      <c r="B33" s="7" t="s">
        <v>4</v>
      </c>
      <c r="C33" s="7" t="s">
        <v>5</v>
      </c>
      <c r="D33" s="9">
        <v>100</v>
      </c>
      <c r="E33" s="1">
        <v>1</v>
      </c>
      <c r="F33" s="1">
        <v>36</v>
      </c>
      <c r="G33" s="1">
        <f t="shared" si="0"/>
        <v>3600</v>
      </c>
      <c r="H33" s="1"/>
    </row>
    <row r="34" spans="1:8" x14ac:dyDescent="0.15">
      <c r="A34" s="12" t="s">
        <v>16</v>
      </c>
      <c r="B34" s="13" t="s">
        <v>19</v>
      </c>
      <c r="C34" s="2" t="s">
        <v>55</v>
      </c>
      <c r="D34" s="9">
        <v>20000</v>
      </c>
      <c r="E34" s="3">
        <v>1</v>
      </c>
      <c r="F34" s="3">
        <v>1</v>
      </c>
      <c r="G34" s="1">
        <f t="shared" si="0"/>
        <v>20000</v>
      </c>
      <c r="H34" s="22" t="s">
        <v>56</v>
      </c>
    </row>
    <row r="35" spans="1:8" x14ac:dyDescent="0.15">
      <c r="A35" s="43" t="s">
        <v>6</v>
      </c>
      <c r="B35" s="4" t="s">
        <v>38</v>
      </c>
      <c r="C35" s="5" t="s">
        <v>39</v>
      </c>
      <c r="D35" s="14">
        <v>30000</v>
      </c>
      <c r="E35" s="6">
        <v>1</v>
      </c>
      <c r="F35" s="6">
        <v>1</v>
      </c>
      <c r="G35" s="1">
        <f t="shared" si="0"/>
        <v>30000</v>
      </c>
      <c r="H35" s="1"/>
    </row>
    <row r="36" spans="1:8" x14ac:dyDescent="0.15">
      <c r="A36" s="43"/>
      <c r="B36" s="4" t="s">
        <v>7</v>
      </c>
      <c r="C36" s="5" t="s">
        <v>28</v>
      </c>
      <c r="D36" s="14">
        <v>500</v>
      </c>
      <c r="E36" s="6">
        <v>15</v>
      </c>
      <c r="F36" s="6">
        <v>6</v>
      </c>
      <c r="G36" s="1">
        <f t="shared" si="0"/>
        <v>45000</v>
      </c>
      <c r="H36" s="1"/>
    </row>
    <row r="37" spans="1:8" x14ac:dyDescent="0.15">
      <c r="A37" s="43"/>
      <c r="B37" s="4" t="s">
        <v>8</v>
      </c>
      <c r="C37" s="5" t="s">
        <v>54</v>
      </c>
      <c r="D37" s="14">
        <v>0.1</v>
      </c>
      <c r="E37" s="6">
        <v>30</v>
      </c>
      <c r="F37" s="6">
        <v>800</v>
      </c>
      <c r="G37" s="1">
        <f t="shared" si="0"/>
        <v>2400</v>
      </c>
      <c r="H37" s="1"/>
    </row>
    <row r="38" spans="1:8" x14ac:dyDescent="0.15">
      <c r="A38" s="43"/>
      <c r="B38" s="4" t="s">
        <v>9</v>
      </c>
      <c r="C38" s="5" t="s">
        <v>10</v>
      </c>
      <c r="D38" s="14">
        <v>2000</v>
      </c>
      <c r="E38" s="6">
        <v>1</v>
      </c>
      <c r="F38" s="6">
        <v>1</v>
      </c>
      <c r="G38" s="1">
        <f t="shared" si="0"/>
        <v>2000</v>
      </c>
      <c r="H38" s="1"/>
    </row>
    <row r="39" spans="1:8" x14ac:dyDescent="0.15">
      <c r="A39" s="42" t="s">
        <v>21</v>
      </c>
      <c r="B39" s="42"/>
      <c r="C39" s="42"/>
      <c r="D39" s="42"/>
      <c r="E39" s="42"/>
      <c r="F39" s="42"/>
      <c r="G39" s="24">
        <f>SUM(G2:G38)</f>
        <v>657050</v>
      </c>
      <c r="H39" s="17"/>
    </row>
    <row r="40" spans="1:8" x14ac:dyDescent="0.15">
      <c r="A40" s="32" t="s">
        <v>72</v>
      </c>
      <c r="B40" s="33"/>
      <c r="C40" s="33"/>
      <c r="D40" s="33"/>
      <c r="E40" s="33"/>
      <c r="F40" s="34"/>
      <c r="G40" s="25">
        <f>G39*0.1</f>
        <v>65705</v>
      </c>
      <c r="H40" s="17"/>
    </row>
    <row r="41" spans="1:8" x14ac:dyDescent="0.15">
      <c r="A41" s="32" t="s">
        <v>73</v>
      </c>
      <c r="B41" s="33"/>
      <c r="C41" s="33"/>
      <c r="D41" s="33"/>
      <c r="E41" s="33"/>
      <c r="F41" s="34"/>
      <c r="G41" s="26">
        <f>SUM(G39:G40)</f>
        <v>722755</v>
      </c>
      <c r="H41" s="17"/>
    </row>
    <row r="42" spans="1:8" x14ac:dyDescent="0.15">
      <c r="A42" s="32" t="s">
        <v>74</v>
      </c>
      <c r="B42" s="33"/>
      <c r="C42" s="33"/>
      <c r="D42" s="33"/>
      <c r="E42" s="33"/>
      <c r="F42" s="34"/>
      <c r="G42" s="25">
        <f>G41*1.06</f>
        <v>766120.3</v>
      </c>
      <c r="H42" s="17"/>
    </row>
    <row r="43" spans="1:8" x14ac:dyDescent="0.15">
      <c r="A43" s="48" t="s">
        <v>75</v>
      </c>
      <c r="B43" s="49"/>
      <c r="C43" s="49"/>
      <c r="D43" s="49"/>
      <c r="E43" s="49"/>
      <c r="F43" s="50"/>
      <c r="G43" s="47">
        <v>610000</v>
      </c>
      <c r="H43" s="46"/>
    </row>
  </sheetData>
  <mergeCells count="20">
    <mergeCell ref="A43:F43"/>
    <mergeCell ref="A42:F42"/>
    <mergeCell ref="A1:B1"/>
    <mergeCell ref="A17:A23"/>
    <mergeCell ref="B12:B16"/>
    <mergeCell ref="A12:A16"/>
    <mergeCell ref="B10:B11"/>
    <mergeCell ref="A2:A11"/>
    <mergeCell ref="B2:B3"/>
    <mergeCell ref="B4:B5"/>
    <mergeCell ref="B6:B7"/>
    <mergeCell ref="B8:B9"/>
    <mergeCell ref="A39:F39"/>
    <mergeCell ref="A35:A38"/>
    <mergeCell ref="A30:A33"/>
    <mergeCell ref="H2:H11"/>
    <mergeCell ref="H12:H16"/>
    <mergeCell ref="A24:A29"/>
    <mergeCell ref="A40:F40"/>
    <mergeCell ref="A41:F41"/>
  </mergeCells>
  <phoneticPr fontId="2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9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报价2</vt:lpstr>
      <vt:lpstr>报价2!Print_Area</vt:lpstr>
      <vt:lpstr>报价2!Print_Titles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Windows 用户</cp:lastModifiedBy>
  <cp:lastPrinted>2019-03-07T06:24:32Z</cp:lastPrinted>
  <dcterms:created xsi:type="dcterms:W3CDTF">2014-11-26T07:00:11Z</dcterms:created>
  <dcterms:modified xsi:type="dcterms:W3CDTF">2019-03-18T09:05:20Z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