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<sst xmlns="http://schemas.openxmlformats.org/spreadsheetml/2006/main" count="56">
  <si>
    <t>【借款报销单】</t>
  </si>
  <si>
    <t>团号：HMQA-180818-BAR712</t>
  </si>
  <si>
    <t>会议日期：2018年08月18日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</si>
  <si>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</si>
  <si>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</si>
  <si>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</si>
  <si>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</si>
  <si>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</si>
  <si>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</si>
  <si>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</si>
  <si>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</si>
  <si>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</si>
  <si>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</si>
  <si>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</si>
  <si>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</si>
  <si>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</si>
  <si>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</si>
  <si>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</si>
  <si>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</si>
  <si>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</si>
  <si>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</si>
  <si>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</si>
  <si>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</si>
  <si>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</si>
  <si>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</si>
  <si>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17日晚餐，广州圣丰索菲特酒店</t>
  </si>
  <si>
    <t>需提供刷卡联、菜单（小票）</t>
  </si>
  <si>
    <t>18日晚餐，广州兴鸿餐厅</t>
  </si>
  <si>
    <t>外购酒水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</si>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</sst>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3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workbookViewId="0">
      <selection activeCell="J126" sqref="J12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16000</v>
      </c>
      <c r="D22" s="16">
        <v>1</v>
      </c>
      <c r="E22" s="15">
        <v>16000</v>
      </c>
      <c r="F22" s="15">
        <v>453</v>
      </c>
      <c r="G22" s="15">
        <v>0</v>
      </c>
      <c r="H22" s="15">
        <f t="shared" ref="H22:H24" si="6">F22+G22</f>
        <v>453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13250</v>
      </c>
      <c r="G23" s="15">
        <v>0</v>
      </c>
      <c r="H23" s="15">
        <f t="shared" si="6"/>
        <v>13250</v>
      </c>
      <c r="I23" s="36" t="s">
        <v>27</v>
      </c>
      <c r="J23" s="42"/>
    </row>
    <row r="24" customHeight="1" spans="1:10">
      <c r="A24" s="13"/>
      <c r="B24" s="14"/>
      <c r="C24" s="15"/>
      <c r="D24" s="16"/>
      <c r="E24" s="15"/>
      <c r="F24" s="15">
        <v>3200</v>
      </c>
      <c r="G24" s="15">
        <v>0</v>
      </c>
      <c r="H24" s="15">
        <f t="shared" si="6"/>
        <v>3200</v>
      </c>
      <c r="I24" s="36" t="s">
        <v>28</v>
      </c>
      <c r="J24" s="42"/>
    </row>
    <row r="25" customHeight="1" spans="1:10">
      <c r="A25" s="13"/>
      <c r="B25" s="14"/>
      <c r="C25" s="15"/>
      <c r="D25" s="16"/>
      <c r="E25" s="15"/>
      <c r="F25" s="15"/>
      <c r="G25" s="15"/>
      <c r="H25" s="15"/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29</v>
      </c>
      <c r="C27" s="19">
        <f>SUM(C22)</f>
        <v>16000</v>
      </c>
      <c r="D27" s="19">
        <f t="shared" ref="D27:E27" si="7">SUM(D22)</f>
        <v>1</v>
      </c>
      <c r="E27" s="19">
        <f t="shared" si="7"/>
        <v>16000</v>
      </c>
      <c r="F27" s="19">
        <f>SUM(F22:F26)</f>
        <v>16903</v>
      </c>
      <c r="G27" s="19">
        <f t="shared" ref="G27:H27" si="8">SUM(G22:G26)</f>
        <v>0</v>
      </c>
      <c r="H27" s="19">
        <f t="shared" si="8"/>
        <v>16903</v>
      </c>
      <c r="I27" s="39"/>
      <c r="J27" s="43"/>
    </row>
    <row r="28" customHeight="1" spans="1:10">
      <c r="A28" s="20">
        <v>5</v>
      </c>
      <c r="B28" s="21" t="s">
        <v>30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32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46</v>
      </c>
      <c r="C56" s="19">
        <f>SUM(C55,C47,C43,C40,C35,C30,C27,C21,C16,C13)</f>
        <v>16000</v>
      </c>
      <c r="D56" s="19">
        <f>SUM(D55,D47,D43,D40,D35,D30,D27,D21,D16,D13)</f>
        <v>1</v>
      </c>
      <c r="E56" s="19">
        <f t="shared" ref="E56:H56" si="23">SUM(E55,E47,E43,E40,E35,E30,E27,E21,E16,E13)</f>
        <v>16000</v>
      </c>
      <c r="F56" s="19">
        <f t="shared" si="23"/>
        <v>16903</v>
      </c>
      <c r="G56" s="19">
        <f t="shared" si="23"/>
        <v>0</v>
      </c>
      <c r="H56" s="19">
        <f t="shared" si="23"/>
        <v>16903</v>
      </c>
      <c r="I56" s="39"/>
      <c r="J56" s="47"/>
    </row>
    <row r="60" customHeight="1" spans="1:9">
      <c r="A60" s="27" t="s">
        <v>47</v>
      </c>
      <c r="B60" s="28"/>
      <c r="C60" s="29" t="s">
        <v>48</v>
      </c>
      <c r="D60" s="29"/>
      <c r="E60" s="29" t="s">
        <v>49</v>
      </c>
      <c r="F60" s="29"/>
      <c r="G60" s="29" t="s">
        <v>50</v>
      </c>
      <c r="H60" s="29"/>
      <c r="I60" s="48" t="s">
        <v>51</v>
      </c>
    </row>
    <row r="61" customHeight="1" spans="1:9">
      <c r="A61" s="30">
        <f>E56</f>
        <v>16000</v>
      </c>
      <c r="B61" s="31"/>
      <c r="C61" s="31">
        <f>H56</f>
        <v>16903</v>
      </c>
      <c r="D61" s="31"/>
      <c r="E61" s="31">
        <f>F56</f>
        <v>16903</v>
      </c>
      <c r="F61" s="31"/>
      <c r="G61" s="31">
        <f>G56</f>
        <v>0</v>
      </c>
      <c r="H61" s="31"/>
      <c r="I61" s="49">
        <f>A61-C61</f>
        <v>-903</v>
      </c>
    </row>
    <row r="63" customHeight="1" spans="1:9">
      <c r="A63" s="32" t="s">
        <v>52</v>
      </c>
      <c r="B63" s="33"/>
      <c r="C63" s="34" t="s">
        <v>53</v>
      </c>
      <c r="D63" s="32"/>
      <c r="E63" s="32" t="s">
        <v>54</v>
      </c>
      <c r="F63" s="32"/>
      <c r="G63" s="32" t="s">
        <v>55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2018-10-12T18:52:19Z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