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</sheets>
  <calcPr calcId="125725"/>
</workbook>
</file>

<file path=xl/calcChain.xml><?xml version="1.0" encoding="utf-8"?>
<calcChain xmlns="http://schemas.openxmlformats.org/spreadsheetml/2006/main">
  <c r="C52" i="6"/>
  <c r="E14"/>
  <c r="F49"/>
  <c r="F44"/>
  <c r="F47"/>
  <c r="F48"/>
  <c r="F21"/>
  <c r="F20"/>
  <c r="F22" s="1"/>
  <c r="D9" s="1"/>
  <c r="F39"/>
  <c r="F38"/>
  <c r="F40" s="1"/>
  <c r="E13" s="1"/>
  <c r="F26"/>
  <c r="F43"/>
  <c r="E15" l="1"/>
  <c r="F34" l="1"/>
  <c r="F30"/>
  <c r="F31" l="1"/>
  <c r="F35"/>
  <c r="D12" s="1"/>
  <c r="F25"/>
  <c r="F27" s="1"/>
  <c r="D10" l="1"/>
  <c r="D11"/>
  <c r="F52" l="1"/>
  <c r="D16" s="1"/>
  <c r="D17" s="1"/>
  <c r="F53" l="1"/>
</calcChain>
</file>

<file path=xl/sharedStrings.xml><?xml version="1.0" encoding="utf-8"?>
<sst xmlns="http://schemas.openxmlformats.org/spreadsheetml/2006/main" count="121" uniqueCount="73">
  <si>
    <t>Both in EN &amp; CN</t>
  </si>
  <si>
    <t>A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</si>
  <si>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</si>
  <si>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</si>
  <si>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</si>
  <si>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</si>
  <si>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</si>
  <si>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</si>
  <si>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</si>
  <si>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</si>
  <si>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</si>
  <si>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</si>
  <si>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</si>
  <si>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</si>
  <si>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</si>
  <si>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</si>
  <si>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</si>
  <si>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</si>
  <si>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</si>
  <si>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</si>
  <si>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</si>
  <si>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</si>
  <si>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</si>
  <si>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</si>
  <si>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</si>
  <si>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7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</si>
  <si>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</si>
  <si>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服务费</t>
    <phoneticPr fontId="7" type="noConversion"/>
  </si>
  <si>
    <t>3</t>
    <phoneticPr fontId="22" type="noConversion"/>
  </si>
  <si>
    <r>
      <t xml:space="preserve">No. of item
</t>
    </r>
    <r>
      <rPr>
        <b/>
        <sz val="10"/>
        <color indexed="9"/>
        <rFont val="宋体"/>
        <family val="3"/>
        <charset val="134"/>
      </rPr>
      <t>次数</t>
    </r>
    <phoneticPr fontId="22" type="noConversion"/>
  </si>
  <si>
    <r>
      <t xml:space="preserve">
</t>
    </r>
    <r>
      <rPr>
        <sz val="10"/>
        <rFont val="宋体"/>
        <family val="3"/>
        <charset val="134"/>
      </rPr>
      <t>附具体明细</t>
    </r>
    <phoneticPr fontId="22" type="noConversion"/>
  </si>
  <si>
    <r>
      <t xml:space="preserve">
</t>
    </r>
    <r>
      <rPr>
        <sz val="10"/>
        <rFont val="宋体"/>
        <family val="3"/>
        <charset val="134"/>
      </rPr>
      <t>飞机票</t>
    </r>
    <phoneticPr fontId="7" type="noConversion"/>
  </si>
  <si>
    <t>广州保利假日酒店</t>
    <phoneticPr fontId="22" type="noConversion"/>
  </si>
  <si>
    <t>共3位经销商，各住两晚，共6间夜</t>
    <phoneticPr fontId="7" type="noConversion"/>
  </si>
  <si>
    <t>Project Date:             2017.11.8-10</t>
    <phoneticPr fontId="22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</si>
  <si>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11.8-10</t>
    </r>
    <r>
      <rPr>
        <sz val="10"/>
        <rFont val="宋体"/>
        <family val="3"/>
        <charset val="134"/>
      </rPr>
      <t>日共计</t>
    </r>
    <r>
      <rPr>
        <sz val="10"/>
        <rFont val="BMWTypeCondensedRegular"/>
        <family val="2"/>
      </rPr>
      <t>3</t>
    </r>
    <r>
      <rPr>
        <sz val="10"/>
        <rFont val="宋体"/>
        <family val="3"/>
        <charset val="134"/>
      </rPr>
      <t>天，三个工作人员操作此会</t>
    </r>
    <r>
      <rPr>
        <sz val="10"/>
        <rFont val="BMWTypeCondensedRegular"/>
        <family val="2"/>
      </rPr>
      <t/>
    </r>
    <phoneticPr fontId="22" type="noConversion"/>
  </si>
  <si>
    <t>U盘</t>
    <phoneticPr fontId="7" type="noConversion"/>
  </si>
  <si>
    <t>1</t>
    <phoneticPr fontId="22" type="noConversion"/>
  </si>
  <si>
    <t>京东购买，后附详单</t>
    <phoneticPr fontId="22" type="noConversion"/>
  </si>
  <si>
    <t>会议用书</t>
    <phoneticPr fontId="7" type="noConversion"/>
  </si>
  <si>
    <r>
      <t xml:space="preserve">Project Name:          </t>
    </r>
    <r>
      <rPr>
        <sz val="12"/>
        <color indexed="8"/>
        <rFont val="宋体"/>
        <family val="3"/>
        <charset val="134"/>
      </rPr>
      <t>广州内训师大会</t>
    </r>
    <phoneticPr fontId="7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</si>
  <si>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22" type="noConversion"/>
  </si>
  <si>
    <r>
      <t xml:space="preserve">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</si>
  <si>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t>服务费</t>
  </si>
  <si>
    <t>服务费</t>
    <phoneticPr fontId="7" type="noConversion"/>
  </si>
  <si>
    <t>会议资料</t>
    <phoneticPr fontId="7" type="noConversion"/>
  </si>
  <si>
    <t>会议资料</t>
    <phoneticPr fontId="22" type="noConversion"/>
  </si>
  <si>
    <r>
      <t xml:space="preserve">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</si>
  <si>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</si>
  <si>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t>B</t>
    <phoneticPr fontId="7" type="noConversion"/>
  </si>
  <si>
    <t>C</t>
    <phoneticPr fontId="7" type="noConversion"/>
  </si>
  <si>
    <t>D</t>
    <phoneticPr fontId="7" type="noConversion"/>
  </si>
  <si>
    <t>E</t>
    <phoneticPr fontId="22" type="noConversion"/>
  </si>
  <si>
    <t>F</t>
    <phoneticPr fontId="22" type="noConversion"/>
  </si>
  <si>
    <r>
      <t xml:space="preserve">
</t>
    </r>
    <r>
      <rPr>
        <sz val="10"/>
        <rFont val="宋体"/>
        <family val="3"/>
        <charset val="134"/>
      </rPr>
      <t>火车票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</si>
  <si>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专家个人报销</t>
    </r>
    <phoneticPr fontId="7" type="noConversion"/>
  </si>
  <si>
    <t>专车</t>
    <phoneticPr fontId="7" type="noConversion"/>
  </si>
  <si>
    <r>
      <t>227.55</t>
    </r>
    <r>
      <rPr>
        <sz val="10"/>
        <rFont val="宋体"/>
        <family val="3"/>
        <charset val="134"/>
      </rPr>
      <t>共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张第三方增值税专用发票税费需要扣除</t>
    </r>
    <phoneticPr fontId="22" type="noConversion"/>
  </si>
  <si>
    <t>1</t>
    <phoneticPr fontId="22" type="noConversion"/>
  </si>
  <si>
    <t>会议资料</t>
    <phoneticPr fontId="22" type="noConversion"/>
  </si>
  <si>
    <r>
      <t xml:space="preserve">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</si>
  <si>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</si>
  <si>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</si>
  <si>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其他</t>
    <phoneticPr fontId="7" type="noConversion"/>
  </si>
  <si>
    <t>其他</t>
    <phoneticPr fontId="22" type="noConversion"/>
  </si>
  <si>
    <t>第三方专票抵扣（本团）</t>
    <phoneticPr fontId="7" type="noConversion"/>
  </si>
  <si>
    <t>第三方专票抵扣（本年度其他三团）</t>
    <phoneticPr fontId="22" type="noConversion"/>
  </si>
  <si>
    <r>
      <rPr>
        <sz val="10"/>
        <rFont val="宋体"/>
        <family val="3"/>
        <charset val="134"/>
      </rPr>
      <t>（</t>
    </r>
    <r>
      <rPr>
        <sz val="10"/>
        <rFont val="BMWTypeCondensedRegular"/>
        <family val="2"/>
      </rPr>
      <t>7.13</t>
    </r>
    <r>
      <rPr>
        <sz val="10"/>
        <rFont val="宋体"/>
        <family val="3"/>
        <charset val="134"/>
      </rPr>
      <t>年会：税额</t>
    </r>
    <r>
      <rPr>
        <sz val="10"/>
        <rFont val="BMWTypeCondensedRegular"/>
        <family val="2"/>
      </rPr>
      <t xml:space="preserve">=1521.51 </t>
    </r>
    <r>
      <rPr>
        <sz val="10"/>
        <rFont val="宋体"/>
        <family val="3"/>
        <charset val="134"/>
      </rPr>
      <t>酒店住宿和摄影摄像）
发动机</t>
    </r>
    <r>
      <rPr>
        <sz val="10"/>
        <rFont val="BMWTypeCondensedRegular"/>
        <family val="2"/>
      </rPr>
      <t>TTT</t>
    </r>
    <r>
      <rPr>
        <sz val="10"/>
        <rFont val="宋体"/>
        <family val="3"/>
        <charset val="134"/>
      </rPr>
      <t>：税额</t>
    </r>
    <r>
      <rPr>
        <sz val="10"/>
        <rFont val="BMWTypeCondensedRegular"/>
        <family val="2"/>
      </rPr>
      <t>=450.12</t>
    </r>
    <r>
      <rPr>
        <sz val="10"/>
        <rFont val="宋体"/>
        <family val="3"/>
        <charset val="134"/>
      </rPr>
      <t xml:space="preserve">（酒店住宿）
</t>
    </r>
    <r>
      <rPr>
        <sz val="10"/>
        <rFont val="BMWTypeCondensedRegular"/>
        <family val="2"/>
      </rPr>
      <t xml:space="preserve">G38 </t>
    </r>
    <r>
      <rPr>
        <sz val="10"/>
        <rFont val="宋体"/>
        <family val="3"/>
        <charset val="134"/>
      </rPr>
      <t>钣金：税额</t>
    </r>
    <r>
      <rPr>
        <sz val="10"/>
        <rFont val="BMWTypeCondensedRegular"/>
        <family val="2"/>
      </rPr>
      <t>=433.36</t>
    </r>
    <r>
      <rPr>
        <sz val="10"/>
        <rFont val="宋体"/>
        <family val="3"/>
        <charset val="134"/>
      </rPr>
      <t>（酒店住宿）</t>
    </r>
    <phoneticPr fontId="22" type="noConversion"/>
  </si>
  <si>
    <t>其他费</t>
    <phoneticPr fontId="22" type="noConversion"/>
  </si>
  <si>
    <t>服务费</t>
    <phoneticPr fontId="22" type="noConversion"/>
  </si>
  <si>
    <t>G</t>
    <phoneticPr fontId="7" type="noConversion"/>
  </si>
  <si>
    <t>I</t>
    <phoneticPr fontId="7" type="noConversion"/>
  </si>
  <si>
    <t>第三方专票抵扣</t>
    <phoneticPr fontId="22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</si>
</sst>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10"/>
      <color rgb="FFFF0000"/>
      <name val="BMWTypeCondensedRegular"/>
      <family val="2"/>
    </font>
    <font>
      <sz val="10"/>
      <color theme="1"/>
      <name val="BMWTypeCondensedRegular"/>
      <family val="2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40" fontId="8" fillId="5" borderId="5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5" xfId="2" applyNumberFormat="1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>
      <alignment horizontal="left" vertical="center" wrapText="1"/>
    </xf>
    <xf numFmtId="178" fontId="25" fillId="0" borderId="4" xfId="2" applyNumberFormat="1" applyFont="1" applyFill="1" applyBorder="1" applyAlignment="1" applyProtection="1">
      <alignment horizontal="center" vertical="center" wrapText="1"/>
      <protection locked="0"/>
    </xf>
    <xf numFmtId="178" fontId="2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center" vertical="center" wrapText="1"/>
    </xf>
    <xf numFmtId="178" fontId="8" fillId="5" borderId="4" xfId="2" applyNumberFormat="1" applyFont="1" applyFill="1" applyBorder="1" applyAlignment="1">
      <alignment horizontal="right" vertical="center" wrapText="1"/>
    </xf>
    <xf numFmtId="40" fontId="8" fillId="5" borderId="5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 applyProtection="1">
      <alignment horizontal="center" vertical="center" wrapText="1"/>
    </xf>
    <xf numFmtId="177" fontId="8" fillId="6" borderId="4" xfId="3" applyNumberFormat="1" applyFont="1" applyFill="1" applyBorder="1" applyAlignment="1" applyProtection="1">
      <alignment horizontal="center" vertical="center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77" fontId="14" fillId="6" borderId="3" xfId="3" applyNumberFormat="1" applyFont="1" applyFill="1" applyBorder="1" applyAlignment="1">
      <alignment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15" fillId="0" borderId="5" xfId="3" applyNumberFormat="1" applyFont="1" applyBorder="1" applyAlignment="1" applyProtection="1">
      <alignment vertical="center" wrapText="1"/>
      <protection locked="0"/>
    </xf>
  </cellXfs>
  <cellStyles count="10">
    <cellStyle name="Normal 2" xfId="1"/>
    <cellStyle name="Normal_Sheet1" xfId="2"/>
    <cellStyle name="常规" xfId="0" builtinId="0"/>
    <cellStyle name="常规 14" xfId="3"/>
    <cellStyle name="常规 2" xfId="9"/>
    <cellStyle name="常规 3" xfId="8"/>
    <cellStyle name="常规 3 3" xfId="4"/>
    <cellStyle name="常规 4" xfId="7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abSelected="1" zoomScale="90" zoomScaleNormal="90" workbookViewId="0">
      <selection activeCell="G15" sqref="G15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119" t="s">
        <v>0</v>
      </c>
      <c r="B1" s="120"/>
      <c r="C1" s="120"/>
      <c r="D1" s="120"/>
      <c r="E1" s="120"/>
      <c r="F1" s="120"/>
      <c r="G1" s="121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64" t="s">
        <v>40</v>
      </c>
      <c r="C3" s="34"/>
      <c r="D3" s="33"/>
      <c r="E3" s="35"/>
      <c r="F3" s="34"/>
      <c r="G3" s="36"/>
    </row>
    <row r="4" spans="1:7" ht="20.100000000000001" customHeight="1">
      <c r="A4" s="31"/>
      <c r="B4" s="45" t="s">
        <v>34</v>
      </c>
      <c r="C4" s="46"/>
      <c r="D4" s="44"/>
      <c r="E4" s="47"/>
      <c r="F4" s="46"/>
      <c r="G4" s="48"/>
    </row>
    <row r="5" spans="1:7" ht="20.100000000000001" customHeight="1">
      <c r="A5" s="31"/>
      <c r="B5" s="122" t="s">
        <v>16</v>
      </c>
      <c r="C5" s="122"/>
      <c r="D5" s="122"/>
      <c r="E5" s="122"/>
      <c r="F5" s="122"/>
      <c r="G5" s="49"/>
    </row>
    <row r="6" spans="1:7" ht="20.100000000000001" customHeight="1">
      <c r="A6" s="31"/>
      <c r="B6" s="122" t="s">
        <v>17</v>
      </c>
      <c r="C6" s="123"/>
      <c r="D6" s="123"/>
      <c r="E6" s="123"/>
      <c r="F6" s="123"/>
      <c r="G6" s="124"/>
    </row>
    <row r="7" spans="1:7" ht="20.100000000000001" customHeight="1">
      <c r="A7" s="31"/>
      <c r="B7" s="50" t="s">
        <v>18</v>
      </c>
      <c r="C7" s="46"/>
      <c r="D7" s="51"/>
      <c r="E7" s="51"/>
      <c r="F7" s="52"/>
      <c r="G7" s="49"/>
    </row>
    <row r="8" spans="1:7" ht="32.1" customHeight="1">
      <c r="A8" s="32"/>
      <c r="B8" s="125" t="s">
        <v>2</v>
      </c>
      <c r="C8" s="125"/>
      <c r="D8" s="125" t="s">
        <v>3</v>
      </c>
      <c r="E8" s="125"/>
      <c r="F8" s="37" t="s">
        <v>4</v>
      </c>
      <c r="G8" s="38" t="s">
        <v>5</v>
      </c>
    </row>
    <row r="9" spans="1:7" ht="32.1" customHeight="1">
      <c r="A9" s="79" t="s">
        <v>1</v>
      </c>
      <c r="B9" s="115" t="s">
        <v>48</v>
      </c>
      <c r="C9" s="116"/>
      <c r="D9" s="117">
        <f>F22</f>
        <v>2719.5</v>
      </c>
      <c r="E9" s="118"/>
      <c r="F9" s="80"/>
      <c r="G9" s="81"/>
    </row>
    <row r="10" spans="1:7" ht="32.1" customHeight="1">
      <c r="A10" s="79" t="s">
        <v>49</v>
      </c>
      <c r="B10" s="115" t="s">
        <v>41</v>
      </c>
      <c r="C10" s="116"/>
      <c r="D10" s="117">
        <f>F27</f>
        <v>450.91999999999996</v>
      </c>
      <c r="E10" s="118"/>
      <c r="F10" s="39"/>
      <c r="G10" s="40"/>
    </row>
    <row r="11" spans="1:7" ht="32.1" customHeight="1">
      <c r="A11" s="79" t="s">
        <v>50</v>
      </c>
      <c r="B11" s="115" t="s">
        <v>22</v>
      </c>
      <c r="C11" s="116"/>
      <c r="D11" s="117">
        <f>F31</f>
        <v>4020</v>
      </c>
      <c r="E11" s="118"/>
      <c r="F11" s="39"/>
      <c r="G11" s="40"/>
    </row>
    <row r="12" spans="1:7" ht="32.1" customHeight="1">
      <c r="A12" s="79" t="s">
        <v>51</v>
      </c>
      <c r="B12" s="115" t="s">
        <v>21</v>
      </c>
      <c r="C12" s="116"/>
      <c r="D12" s="117">
        <f>F35</f>
        <v>0</v>
      </c>
      <c r="E12" s="118"/>
      <c r="F12" s="39"/>
      <c r="G12" s="40"/>
    </row>
    <row r="13" spans="1:7" ht="32.1" customHeight="1">
      <c r="A13" s="79" t="s">
        <v>52</v>
      </c>
      <c r="B13" s="88" t="s">
        <v>59</v>
      </c>
      <c r="C13" s="57"/>
      <c r="D13" s="58"/>
      <c r="E13" s="59">
        <f>F40</f>
        <v>634.65</v>
      </c>
      <c r="F13" s="39"/>
      <c r="G13" s="40"/>
    </row>
    <row r="14" spans="1:7" ht="32.1" customHeight="1">
      <c r="A14" s="79" t="s">
        <v>53</v>
      </c>
      <c r="B14" s="88" t="s">
        <v>68</v>
      </c>
      <c r="C14" s="93"/>
      <c r="D14" s="94"/>
      <c r="E14" s="95">
        <f>F49</f>
        <v>-2632.54</v>
      </c>
      <c r="F14" s="80"/>
      <c r="G14" s="126" t="s">
        <v>72</v>
      </c>
    </row>
    <row r="15" spans="1:7" ht="32.1" customHeight="1">
      <c r="A15" s="79" t="s">
        <v>70</v>
      </c>
      <c r="B15" s="88" t="s">
        <v>69</v>
      </c>
      <c r="C15" s="85"/>
      <c r="D15" s="86"/>
      <c r="E15" s="87">
        <f>F44</f>
        <v>1800</v>
      </c>
      <c r="F15" s="80"/>
      <c r="G15" s="81"/>
    </row>
    <row r="16" spans="1:7" ht="32.1" customHeight="1">
      <c r="A16" s="79" t="s">
        <v>71</v>
      </c>
      <c r="B16" s="99" t="s">
        <v>14</v>
      </c>
      <c r="C16" s="100"/>
      <c r="D16" s="101">
        <f>F52</f>
        <v>419.55179999999996</v>
      </c>
      <c r="E16" s="102"/>
      <c r="F16" s="39"/>
      <c r="G16" s="40" t="s">
        <v>6</v>
      </c>
    </row>
    <row r="17" spans="1:7" ht="32.1" customHeight="1">
      <c r="A17" s="103" t="s">
        <v>7</v>
      </c>
      <c r="B17" s="104"/>
      <c r="C17" s="104"/>
      <c r="D17" s="105">
        <f>SUM(D9:E16)</f>
        <v>7412.0817999999999</v>
      </c>
      <c r="E17" s="106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68" t="s">
        <v>47</v>
      </c>
      <c r="B19" s="78" t="s">
        <v>2</v>
      </c>
      <c r="C19" s="69" t="s">
        <v>8</v>
      </c>
      <c r="D19" s="78" t="s">
        <v>9</v>
      </c>
      <c r="E19" s="78" t="s">
        <v>10</v>
      </c>
      <c r="F19" s="69" t="s">
        <v>11</v>
      </c>
      <c r="G19" s="70" t="s">
        <v>5</v>
      </c>
    </row>
    <row r="20" spans="1:7" s="17" customFormat="1" ht="32.1" customHeight="1">
      <c r="A20" s="75">
        <v>1</v>
      </c>
      <c r="B20" s="82" t="s">
        <v>54</v>
      </c>
      <c r="C20" s="67">
        <v>79.5</v>
      </c>
      <c r="D20" s="83">
        <v>1</v>
      </c>
      <c r="E20" s="83">
        <v>1</v>
      </c>
      <c r="F20" s="76">
        <f>C20*D20*E20</f>
        <v>79.5</v>
      </c>
      <c r="G20" s="84" t="s">
        <v>30</v>
      </c>
    </row>
    <row r="21" spans="1:7" s="17" customFormat="1" ht="32.1" customHeight="1">
      <c r="A21" s="75">
        <v>2</v>
      </c>
      <c r="B21" s="82" t="s">
        <v>31</v>
      </c>
      <c r="C21" s="67">
        <v>2640</v>
      </c>
      <c r="D21" s="83">
        <v>1</v>
      </c>
      <c r="E21" s="83">
        <v>1</v>
      </c>
      <c r="F21" s="76">
        <f>C21*D21*E21</f>
        <v>2640</v>
      </c>
      <c r="G21" s="84" t="s">
        <v>30</v>
      </c>
    </row>
    <row r="22" spans="1:7" ht="32.1" customHeight="1">
      <c r="A22" s="107" t="s">
        <v>19</v>
      </c>
      <c r="B22" s="108"/>
      <c r="C22" s="108"/>
      <c r="D22" s="108"/>
      <c r="E22" s="108"/>
      <c r="F22" s="72">
        <f>SUM(F20:F21)</f>
        <v>2719.5</v>
      </c>
      <c r="G22" s="7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42</v>
      </c>
      <c r="B24" s="30" t="s">
        <v>2</v>
      </c>
      <c r="C24" s="8" t="s">
        <v>8</v>
      </c>
      <c r="D24" s="30" t="s">
        <v>9</v>
      </c>
      <c r="E24" s="30" t="s">
        <v>10</v>
      </c>
      <c r="F24" s="8" t="s">
        <v>11</v>
      </c>
      <c r="G24" s="9" t="s">
        <v>5</v>
      </c>
    </row>
    <row r="25" spans="1:7" s="17" customFormat="1" ht="32.1" customHeight="1">
      <c r="A25" s="23">
        <v>1</v>
      </c>
      <c r="B25" s="82" t="s">
        <v>55</v>
      </c>
      <c r="C25" s="67">
        <v>207.6</v>
      </c>
      <c r="D25" s="53">
        <v>1</v>
      </c>
      <c r="E25" s="53">
        <v>1</v>
      </c>
      <c r="F25" s="26">
        <f>C25*D25*E25</f>
        <v>207.6</v>
      </c>
      <c r="G25" s="54" t="s">
        <v>30</v>
      </c>
    </row>
    <row r="26" spans="1:7" s="17" customFormat="1" ht="32.1" customHeight="1">
      <c r="A26" s="23">
        <v>2</v>
      </c>
      <c r="B26" s="92" t="s">
        <v>56</v>
      </c>
      <c r="C26" s="67">
        <v>243.32</v>
      </c>
      <c r="D26" s="53">
        <v>1</v>
      </c>
      <c r="E26" s="53">
        <v>1</v>
      </c>
      <c r="F26" s="26">
        <f>C26*D26*E26</f>
        <v>243.32</v>
      </c>
      <c r="G26" s="54" t="s">
        <v>30</v>
      </c>
    </row>
    <row r="27" spans="1:7" ht="32.1" customHeight="1">
      <c r="A27" s="107" t="s">
        <v>19</v>
      </c>
      <c r="B27" s="108"/>
      <c r="C27" s="108"/>
      <c r="D27" s="108"/>
      <c r="E27" s="108"/>
      <c r="F27" s="18">
        <f>SUM(F25:F26)</f>
        <v>450.91999999999996</v>
      </c>
      <c r="G27" s="43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68" t="s">
        <v>60</v>
      </c>
      <c r="B29" s="30" t="s">
        <v>2</v>
      </c>
      <c r="C29" s="8" t="s">
        <v>8</v>
      </c>
      <c r="D29" s="30" t="s">
        <v>9</v>
      </c>
      <c r="E29" s="30" t="s">
        <v>10</v>
      </c>
      <c r="F29" s="8" t="s">
        <v>11</v>
      </c>
      <c r="G29" s="9" t="s">
        <v>24</v>
      </c>
    </row>
    <row r="30" spans="1:7" ht="63.95" customHeight="1">
      <c r="A30" s="23">
        <v>1</v>
      </c>
      <c r="B30" s="60" t="s">
        <v>32</v>
      </c>
      <c r="C30" s="16">
        <v>670</v>
      </c>
      <c r="D30" s="20">
        <v>2</v>
      </c>
      <c r="E30" s="20">
        <v>3</v>
      </c>
      <c r="F30" s="26">
        <f>C30*D30*E30</f>
        <v>4020</v>
      </c>
      <c r="G30" s="63" t="s">
        <v>33</v>
      </c>
    </row>
    <row r="31" spans="1:7" ht="32.1" customHeight="1">
      <c r="A31" s="107" t="s">
        <v>20</v>
      </c>
      <c r="B31" s="108"/>
      <c r="C31" s="108"/>
      <c r="D31" s="108"/>
      <c r="E31" s="108"/>
      <c r="F31" s="18">
        <f>SUM(F30:F30)</f>
        <v>4020</v>
      </c>
      <c r="G31" s="19"/>
    </row>
    <row r="32" spans="1:7" ht="20.100000000000001" customHeight="1">
      <c r="A32" s="109"/>
      <c r="B32" s="110"/>
      <c r="C32" s="110"/>
      <c r="D32" s="111"/>
      <c r="E32" s="111"/>
      <c r="F32" s="111"/>
      <c r="G32" s="112"/>
    </row>
    <row r="33" spans="1:7" ht="32.1" customHeight="1">
      <c r="A33" s="68" t="s">
        <v>61</v>
      </c>
      <c r="B33" s="30" t="s">
        <v>2</v>
      </c>
      <c r="C33" s="8" t="s">
        <v>8</v>
      </c>
      <c r="D33" s="30" t="s">
        <v>9</v>
      </c>
      <c r="E33" s="30" t="s">
        <v>10</v>
      </c>
      <c r="F33" s="8" t="s">
        <v>11</v>
      </c>
      <c r="G33" s="9" t="s">
        <v>5</v>
      </c>
    </row>
    <row r="34" spans="1:7" s="17" customFormat="1" ht="32.1" customHeight="1">
      <c r="A34" s="23">
        <v>1</v>
      </c>
      <c r="B34" s="55" t="s">
        <v>25</v>
      </c>
      <c r="C34" s="66">
        <v>0</v>
      </c>
      <c r="D34" s="20">
        <v>1</v>
      </c>
      <c r="E34" s="20">
        <v>1</v>
      </c>
      <c r="F34" s="26">
        <f>C34*D34*E34</f>
        <v>0</v>
      </c>
      <c r="G34" s="56"/>
    </row>
    <row r="35" spans="1:7" ht="32.1" customHeight="1">
      <c r="A35" s="107" t="s">
        <v>23</v>
      </c>
      <c r="B35" s="108"/>
      <c r="C35" s="108"/>
      <c r="D35" s="108"/>
      <c r="E35" s="108"/>
      <c r="F35" s="18">
        <f>SUM(F34:F34)</f>
        <v>0</v>
      </c>
      <c r="G35" s="19"/>
    </row>
    <row r="36" spans="1:7" ht="20.100000000000001" customHeight="1">
      <c r="A36" s="113"/>
      <c r="B36" s="111"/>
      <c r="C36" s="111"/>
      <c r="D36" s="111"/>
      <c r="E36" s="111"/>
      <c r="F36" s="111"/>
      <c r="G36" s="112"/>
    </row>
    <row r="37" spans="1:7" ht="32.1" customHeight="1">
      <c r="A37" s="89" t="s">
        <v>45</v>
      </c>
      <c r="B37" s="30" t="s">
        <v>26</v>
      </c>
      <c r="C37" s="8" t="s">
        <v>8</v>
      </c>
      <c r="D37" s="30" t="s">
        <v>29</v>
      </c>
      <c r="E37" s="30" t="s">
        <v>10</v>
      </c>
      <c r="F37" s="8" t="s">
        <v>11</v>
      </c>
      <c r="G37" s="9" t="s">
        <v>5</v>
      </c>
    </row>
    <row r="38" spans="1:7" ht="32.1" customHeight="1">
      <c r="A38" s="23">
        <v>1</v>
      </c>
      <c r="B38" s="61" t="s">
        <v>36</v>
      </c>
      <c r="C38" s="16">
        <v>398</v>
      </c>
      <c r="D38" s="20">
        <v>1</v>
      </c>
      <c r="E38" s="62" t="s">
        <v>37</v>
      </c>
      <c r="F38" s="26">
        <f>C38*D38*E38</f>
        <v>398</v>
      </c>
      <c r="G38" s="65" t="s">
        <v>38</v>
      </c>
    </row>
    <row r="39" spans="1:7" ht="32.1" customHeight="1">
      <c r="A39" s="23">
        <v>2</v>
      </c>
      <c r="B39" s="61" t="s">
        <v>39</v>
      </c>
      <c r="C39" s="16">
        <v>236.65</v>
      </c>
      <c r="D39" s="20">
        <v>1</v>
      </c>
      <c r="E39" s="62" t="s">
        <v>37</v>
      </c>
      <c r="F39" s="26">
        <f>C39*D39*E39</f>
        <v>236.65</v>
      </c>
      <c r="G39" s="65" t="s">
        <v>38</v>
      </c>
    </row>
    <row r="40" spans="1:7" ht="20.100000000000001" customHeight="1">
      <c r="A40" s="114" t="s">
        <v>46</v>
      </c>
      <c r="B40" s="108"/>
      <c r="C40" s="108"/>
      <c r="D40" s="108"/>
      <c r="E40" s="108"/>
      <c r="F40" s="72">
        <f>F38+F39</f>
        <v>634.65</v>
      </c>
      <c r="G40" s="73"/>
    </row>
    <row r="41" spans="1:7" ht="20.100000000000001" customHeight="1">
      <c r="A41" s="113"/>
      <c r="B41" s="111"/>
      <c r="C41" s="111"/>
      <c r="D41" s="111"/>
      <c r="E41" s="111"/>
      <c r="F41" s="111"/>
      <c r="G41" s="112"/>
    </row>
    <row r="42" spans="1:7" ht="32.1" customHeight="1">
      <c r="A42" s="89" t="s">
        <v>44</v>
      </c>
      <c r="B42" s="78" t="s">
        <v>26</v>
      </c>
      <c r="C42" s="69" t="s">
        <v>8</v>
      </c>
      <c r="D42" s="78" t="s">
        <v>29</v>
      </c>
      <c r="E42" s="78" t="s">
        <v>10</v>
      </c>
      <c r="F42" s="69" t="s">
        <v>11</v>
      </c>
      <c r="G42" s="70" t="s">
        <v>5</v>
      </c>
    </row>
    <row r="43" spans="1:7" ht="32.1" customHeight="1">
      <c r="A43" s="23">
        <v>1</v>
      </c>
      <c r="B43" s="61" t="s">
        <v>27</v>
      </c>
      <c r="C43" s="16">
        <v>200</v>
      </c>
      <c r="D43" s="20">
        <v>3</v>
      </c>
      <c r="E43" s="62" t="s">
        <v>28</v>
      </c>
      <c r="F43" s="26">
        <f>C43*D43*E43</f>
        <v>1800</v>
      </c>
      <c r="G43" s="27" t="s">
        <v>35</v>
      </c>
    </row>
    <row r="44" spans="1:7" ht="20.100000000000001" customHeight="1">
      <c r="A44" s="114" t="s">
        <v>43</v>
      </c>
      <c r="B44" s="108"/>
      <c r="C44" s="108"/>
      <c r="D44" s="108"/>
      <c r="E44" s="108"/>
      <c r="F44" s="72">
        <f>F43</f>
        <v>1800</v>
      </c>
      <c r="G44" s="73"/>
    </row>
    <row r="45" spans="1:7" ht="20.100000000000001" customHeight="1">
      <c r="A45" s="113"/>
      <c r="B45" s="111"/>
      <c r="C45" s="111"/>
      <c r="D45" s="111"/>
      <c r="E45" s="111"/>
      <c r="F45" s="111"/>
      <c r="G45" s="112"/>
    </row>
    <row r="46" spans="1:7" ht="32.1" customHeight="1">
      <c r="A46" s="89" t="s">
        <v>63</v>
      </c>
      <c r="B46" s="78" t="s">
        <v>26</v>
      </c>
      <c r="C46" s="69" t="s">
        <v>8</v>
      </c>
      <c r="D46" s="78" t="s">
        <v>29</v>
      </c>
      <c r="E46" s="78" t="s">
        <v>10</v>
      </c>
      <c r="F46" s="69" t="s">
        <v>11</v>
      </c>
      <c r="G46" s="70" t="s">
        <v>5</v>
      </c>
    </row>
    <row r="47" spans="1:7" ht="32.1" customHeight="1">
      <c r="A47" s="75">
        <v>1</v>
      </c>
      <c r="B47" s="90" t="s">
        <v>65</v>
      </c>
      <c r="C47" s="71">
        <v>227.55</v>
      </c>
      <c r="D47" s="74">
        <v>1</v>
      </c>
      <c r="E47" s="91" t="s">
        <v>58</v>
      </c>
      <c r="F47" s="76">
        <f>C47*D47*E47</f>
        <v>227.55</v>
      </c>
      <c r="G47" s="77" t="s">
        <v>57</v>
      </c>
    </row>
    <row r="48" spans="1:7" ht="47.25" customHeight="1">
      <c r="A48" s="75">
        <v>2</v>
      </c>
      <c r="B48" s="90" t="s">
        <v>66</v>
      </c>
      <c r="C48" s="71">
        <v>2404.9899999999998</v>
      </c>
      <c r="D48" s="74">
        <v>1</v>
      </c>
      <c r="E48" s="91" t="s">
        <v>58</v>
      </c>
      <c r="F48" s="76">
        <f>C48*D48*E48</f>
        <v>2404.9899999999998</v>
      </c>
      <c r="G48" s="77" t="s">
        <v>67</v>
      </c>
    </row>
    <row r="49" spans="1:7" ht="20.100000000000001" customHeight="1">
      <c r="A49" s="114" t="s">
        <v>64</v>
      </c>
      <c r="B49" s="108"/>
      <c r="C49" s="108"/>
      <c r="D49" s="108"/>
      <c r="E49" s="108"/>
      <c r="F49" s="72">
        <f>0-F47-F48</f>
        <v>-2632.54</v>
      </c>
      <c r="G49" s="73"/>
    </row>
    <row r="51" spans="1:7" ht="32.1" customHeight="1">
      <c r="A51" s="68" t="s">
        <v>62</v>
      </c>
      <c r="B51" s="30" t="s">
        <v>2</v>
      </c>
      <c r="C51" s="8" t="s">
        <v>8</v>
      </c>
      <c r="D51" s="30" t="s">
        <v>9</v>
      </c>
      <c r="E51" s="30" t="s">
        <v>10</v>
      </c>
      <c r="F51" s="8" t="s">
        <v>11</v>
      </c>
      <c r="G51" s="9" t="s">
        <v>5</v>
      </c>
    </row>
    <row r="52" spans="1:7" ht="32.1" customHeight="1">
      <c r="A52" s="23">
        <v>1</v>
      </c>
      <c r="B52" s="24" t="s">
        <v>13</v>
      </c>
      <c r="C52" s="16">
        <f>F22+F27+F31+F35+F40+F44+F49</f>
        <v>6992.53</v>
      </c>
      <c r="D52" s="20">
        <v>1</v>
      </c>
      <c r="E52" s="25">
        <v>0.06</v>
      </c>
      <c r="F52" s="26">
        <f>C52*D52*E52</f>
        <v>419.55179999999996</v>
      </c>
      <c r="G52" s="27" t="s">
        <v>12</v>
      </c>
    </row>
    <row r="53" spans="1:7" ht="32.1" customHeight="1" thickBot="1">
      <c r="A53" s="96" t="s">
        <v>15</v>
      </c>
      <c r="B53" s="97"/>
      <c r="C53" s="97"/>
      <c r="D53" s="97"/>
      <c r="E53" s="98"/>
      <c r="F53" s="28">
        <f>SUM(F51:F52)</f>
        <v>419.55179999999996</v>
      </c>
      <c r="G53" s="29"/>
    </row>
  </sheetData>
  <sheetProtection insertColumns="0" insertRows="0" insertHyperlinks="0"/>
  <mergeCells count="29">
    <mergeCell ref="B9:C9"/>
    <mergeCell ref="D9:E9"/>
    <mergeCell ref="A1:G1"/>
    <mergeCell ref="B5:F5"/>
    <mergeCell ref="B6:G6"/>
    <mergeCell ref="B8:C8"/>
    <mergeCell ref="D8:E8"/>
    <mergeCell ref="B11:C11"/>
    <mergeCell ref="D11:E11"/>
    <mergeCell ref="B12:C12"/>
    <mergeCell ref="D12:E12"/>
    <mergeCell ref="B10:C10"/>
    <mergeCell ref="D10:E10"/>
    <mergeCell ref="A53:E53"/>
    <mergeCell ref="B16:C16"/>
    <mergeCell ref="D16:E16"/>
    <mergeCell ref="A17:C17"/>
    <mergeCell ref="D17:E17"/>
    <mergeCell ref="A31:E31"/>
    <mergeCell ref="A32:G32"/>
    <mergeCell ref="A35:E35"/>
    <mergeCell ref="A27:E27"/>
    <mergeCell ref="A36:G36"/>
    <mergeCell ref="A44:E44"/>
    <mergeCell ref="A41:G41"/>
    <mergeCell ref="A40:E40"/>
    <mergeCell ref="A22:E22"/>
    <mergeCell ref="A45:G45"/>
    <mergeCell ref="A49:E49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结算单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2017-12-04T02:39:38Z</cp:lastPrinted>
  <dcterms:created xsi:type="dcterms:W3CDTF">2016-07-20T09:34:52Z</dcterms:created>
  <dcterms:modified xsi:type="dcterms:W3CDTF">2017-12-15T02:36:00Z</dcterms:modified>
</cp:coreProperties>
</file>