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Group Confirmation团队确认书" sheetId="1" r:id="rId1"/>
  </sheets>
  <calcPr calcId="144525"/>
</workbook>
</file>

<file path=xl/sharedStrings.xml><?xml version="1.0" encoding="utf-8"?>
<sst xmlns="http://schemas.openxmlformats.org/spreadsheetml/2006/main" count="92">
  <si>
    <t xml:space="preserve">Date / 日期: </t>
  </si>
  <si>
    <r>
      <rPr>
        <b/>
        <sz val="16"/>
        <rFont val="Times New Roman"/>
        <charset val="0"/>
      </rPr>
      <t xml:space="preserve">Confirmation 
</t>
    </r>
    <r>
      <rPr>
        <b/>
        <sz val="16"/>
        <rFont val="宋体"/>
        <charset val="134"/>
      </rPr>
      <t>确认书</t>
    </r>
  </si>
  <si>
    <t>Payer 付款方：</t>
  </si>
  <si>
    <t>康辉会展</t>
  </si>
  <si>
    <t>From 制单人：</t>
  </si>
  <si>
    <t>白杨</t>
  </si>
  <si>
    <t>Village 度假村：</t>
  </si>
  <si>
    <t>Club Med CHEC</t>
  </si>
  <si>
    <t>Confirmation  No.    确认号：</t>
  </si>
  <si>
    <t>Pax 人数：</t>
  </si>
  <si>
    <t>Duration 度假时间：</t>
  </si>
  <si>
    <t>18-22 JAN 2018</t>
  </si>
  <si>
    <t>Thank you for your booking enquiries. We are glad to confirm: 感谢预订，现确认如下：</t>
  </si>
  <si>
    <r>
      <rPr>
        <sz val="8"/>
        <rFont val="Arial"/>
        <charset val="0"/>
      </rPr>
      <t xml:space="preserve">Fullpayment </t>
    </r>
    <r>
      <rPr>
        <sz val="8"/>
        <rFont val="宋体"/>
        <charset val="134"/>
      </rPr>
      <t>全额支付金额：</t>
    </r>
  </si>
  <si>
    <t>RMB</t>
  </si>
  <si>
    <t xml:space="preserve"> </t>
  </si>
  <si>
    <r>
      <rPr>
        <sz val="8"/>
        <rFont val="Arial"/>
        <charset val="0"/>
      </rPr>
      <t xml:space="preserve">Total  package cost of+ Total membership fee </t>
    </r>
    <r>
      <rPr>
        <sz val="8"/>
        <rFont val="宋体"/>
        <charset val="134"/>
      </rPr>
      <t>总度假费用</t>
    </r>
    <r>
      <rPr>
        <sz val="8"/>
        <rFont val="Arial"/>
        <charset val="0"/>
      </rPr>
      <t xml:space="preserve"> + </t>
    </r>
    <r>
      <rPr>
        <sz val="8"/>
        <rFont val="宋体"/>
        <charset val="134"/>
      </rPr>
      <t>总会员费</t>
    </r>
    <r>
      <rPr>
        <sz val="8"/>
        <rFont val="Arial"/>
        <charset val="0"/>
      </rPr>
      <t xml:space="preserve"> </t>
    </r>
  </si>
  <si>
    <t>Deposit 定金支付金额：</t>
  </si>
  <si>
    <r>
      <rPr>
        <sz val="8"/>
        <rFont val="Times New Roman"/>
        <charset val="0"/>
      </rPr>
      <t xml:space="preserve">100% of Total  package cost + Total membership fee </t>
    </r>
    <r>
      <rPr>
        <sz val="8"/>
        <rFont val="宋体"/>
        <charset val="0"/>
      </rPr>
      <t>总度假费用的</t>
    </r>
    <r>
      <rPr>
        <sz val="8"/>
        <rFont val="Times New Roman"/>
        <charset val="0"/>
      </rPr>
      <t xml:space="preserve">100% + </t>
    </r>
    <r>
      <rPr>
        <sz val="8"/>
        <rFont val="宋体"/>
        <charset val="0"/>
      </rPr>
      <t>总会员费</t>
    </r>
    <r>
      <rPr>
        <sz val="8"/>
        <rFont val="Times New Roman"/>
        <charset val="0"/>
      </rPr>
      <t xml:space="preserve"> </t>
    </r>
  </si>
  <si>
    <t>Deadline 定金到期日：</t>
  </si>
  <si>
    <t>Otherwise booking will be cancelled automatically</t>
  </si>
  <si>
    <t>如款项未及时到帐，恕预定将被自动取消</t>
  </si>
  <si>
    <t>-------------------------------------------------------------------------------------------------------------------------------------------------------------------------------------</t>
  </si>
  <si>
    <t>Balance 余额支付金额：</t>
  </si>
  <si>
    <t>Total  package cost + Total membership fee    总度假费用 + 总会员费</t>
  </si>
  <si>
    <t>Deadline 余额到期日：</t>
  </si>
  <si>
    <t>Balance2 余额2支付金额：</t>
  </si>
  <si>
    <t>Total  package cost + Total membership fee - Commission-Balance 1 总度假费用 + 总会员费 - 佣金-已支付余额</t>
  </si>
  <si>
    <t>=</t>
  </si>
  <si>
    <t>HK$</t>
  </si>
  <si>
    <t>Exchange rate 汇率：</t>
  </si>
  <si>
    <t>Deadline 余额2到期日：</t>
  </si>
  <si>
    <t>开户行：北京交通银行团结湖支行         
账号：1100 607 4401 8002 686888       
户名：中国康辉旅游集团有限公司</t>
  </si>
  <si>
    <t>Price Breakdown 价格详解</t>
  </si>
  <si>
    <t>Promotion applied 适用优惠：</t>
  </si>
  <si>
    <t xml:space="preserve">Total Payable: Total package cost + Tailor-made Service fee + Total membership fee                                                 </t>
  </si>
  <si>
    <r>
      <rPr>
        <sz val="8"/>
        <rFont val="宋体"/>
        <charset val="134"/>
      </rPr>
      <t>应支付总价</t>
    </r>
    <r>
      <rPr>
        <sz val="8"/>
        <rFont val="Arial"/>
        <charset val="0"/>
      </rPr>
      <t xml:space="preserve">: </t>
    </r>
    <r>
      <rPr>
        <sz val="8"/>
        <rFont val="宋体"/>
        <charset val="134"/>
      </rPr>
      <t>总度假费用 - 佣金</t>
    </r>
    <r>
      <rPr>
        <sz val="8"/>
        <rFont val="Arial"/>
        <charset val="0"/>
      </rPr>
      <t xml:space="preserve"> + </t>
    </r>
    <r>
      <rPr>
        <sz val="8"/>
        <rFont val="宋体"/>
        <charset val="134"/>
      </rPr>
      <t>个性化服务费用</t>
    </r>
    <r>
      <rPr>
        <sz val="8"/>
        <rFont val="Arial"/>
        <charset val="0"/>
      </rPr>
      <t xml:space="preserve"> + </t>
    </r>
    <r>
      <rPr>
        <sz val="8"/>
        <rFont val="宋体"/>
        <charset val="134"/>
      </rPr>
      <t>总会员费</t>
    </r>
    <r>
      <rPr>
        <sz val="8"/>
        <rFont val="Arial"/>
        <charset val="0"/>
      </rPr>
      <t xml:space="preserve">                                                                               </t>
    </r>
  </si>
  <si>
    <r>
      <rPr>
        <sz val="8"/>
        <rFont val="Arial"/>
        <charset val="0"/>
      </rPr>
      <t>1) Total Package cost 总度假费用:</t>
    </r>
    <r>
      <rPr>
        <b/>
        <sz val="8"/>
        <color indexed="10"/>
        <rFont val="Arial"/>
        <charset val="0"/>
      </rPr>
      <t xml:space="preserve"> </t>
    </r>
  </si>
  <si>
    <t xml:space="preserve">off on land fee only </t>
  </si>
  <si>
    <t>Trip Duration
（住宿日期）</t>
  </si>
  <si>
    <t>Room Type
（住宿房型）</t>
  </si>
  <si>
    <t>Land Package
(村内度假费用</t>
  </si>
  <si>
    <t>x</t>
  </si>
  <si>
    <t>Discount
优惠折扣)</t>
  </si>
  <si>
    <t>&gt;&gt;</t>
  </si>
  <si>
    <t>Dsct Land Package
(折扣后村内度假费用</t>
  </si>
  <si>
    <t>+</t>
  </si>
  <si>
    <t>Transfer
接送费)</t>
  </si>
  <si>
    <t>PAX
人数</t>
  </si>
  <si>
    <t>Total
合计</t>
  </si>
  <si>
    <r>
      <rPr>
        <sz val="8"/>
        <color indexed="56"/>
        <rFont val="宋体"/>
        <charset val="134"/>
      </rPr>
      <t>豪华海景房</t>
    </r>
    <r>
      <rPr>
        <sz val="8"/>
        <color indexed="56"/>
        <rFont val="Arial"/>
        <charset val="0"/>
      </rPr>
      <t xml:space="preserve">
(</t>
    </r>
    <r>
      <rPr>
        <sz val="8"/>
        <color indexed="56"/>
        <rFont val="宋体"/>
        <charset val="134"/>
      </rPr>
      <t>成人单人宿</t>
    </r>
    <r>
      <rPr>
        <sz val="8"/>
        <color indexed="56"/>
        <rFont val="Arial"/>
        <charset val="0"/>
      </rPr>
      <t>)
Occ=1</t>
    </r>
  </si>
  <si>
    <r>
      <rPr>
        <sz val="8"/>
        <color indexed="56"/>
        <rFont val="宋体"/>
        <charset val="134"/>
      </rPr>
      <t>豪华海景房</t>
    </r>
    <r>
      <rPr>
        <sz val="8"/>
        <color indexed="56"/>
        <rFont val="Arial"/>
        <charset val="0"/>
      </rPr>
      <t xml:space="preserve">
(</t>
    </r>
    <r>
      <rPr>
        <sz val="8"/>
        <color indexed="56"/>
        <rFont val="宋体"/>
        <charset val="134"/>
      </rPr>
      <t>成人双人宿</t>
    </r>
    <r>
      <rPr>
        <sz val="8"/>
        <color indexed="56"/>
        <rFont val="Arial"/>
        <charset val="0"/>
      </rPr>
      <t>)
Occ=2</t>
    </r>
  </si>
  <si>
    <r>
      <rPr>
        <sz val="8"/>
        <color indexed="56"/>
        <rFont val="宋体"/>
        <charset val="134"/>
      </rPr>
      <t>高级房</t>
    </r>
    <r>
      <rPr>
        <sz val="8"/>
        <color indexed="56"/>
        <rFont val="Arial"/>
        <charset val="0"/>
      </rPr>
      <t xml:space="preserve">
(</t>
    </r>
    <r>
      <rPr>
        <sz val="8"/>
        <color indexed="56"/>
        <rFont val="宋体"/>
        <charset val="134"/>
      </rPr>
      <t>成人双人宿</t>
    </r>
    <r>
      <rPr>
        <sz val="8"/>
        <color indexed="56"/>
        <rFont val="Arial"/>
        <charset val="0"/>
      </rPr>
      <t>)
Occ=2</t>
    </r>
  </si>
  <si>
    <t>Total package cost 总度假费用</t>
  </si>
  <si>
    <t xml:space="preserve">2) Commission 佣金 </t>
  </si>
  <si>
    <t>Commission
佣金：</t>
  </si>
  <si>
    <t>Agency commission is only on total package cost.
只为总度假费用支付佣金。</t>
  </si>
  <si>
    <t>2) Commission 佣金：</t>
  </si>
  <si>
    <r>
      <rPr>
        <sz val="9"/>
        <rFont val="Times New Roman"/>
        <charset val="0"/>
      </rPr>
      <t xml:space="preserve">2) Tailor-made Service  </t>
    </r>
    <r>
      <rPr>
        <sz val="9"/>
        <rFont val="宋体"/>
        <charset val="134"/>
      </rPr>
      <t>个性化服务费用</t>
    </r>
    <r>
      <rPr>
        <sz val="9"/>
        <rFont val="Times New Roman"/>
        <charset val="0"/>
      </rPr>
      <t xml:space="preserve"> </t>
    </r>
  </si>
  <si>
    <t>Price breakdown 价格详解</t>
  </si>
  <si>
    <t xml:space="preserve"> Total 总价</t>
  </si>
  <si>
    <t>Teambuilding</t>
  </si>
  <si>
    <r>
      <rPr>
        <b/>
        <sz val="9"/>
        <color theme="3"/>
        <rFont val="宋体"/>
        <charset val="0"/>
      </rPr>
      <t>团队建设，</t>
    </r>
    <r>
      <rPr>
        <b/>
        <sz val="9"/>
        <color theme="3"/>
        <rFont val="Times New Roman"/>
        <charset val="0"/>
      </rPr>
      <t>110</t>
    </r>
    <r>
      <rPr>
        <b/>
        <sz val="9"/>
        <color theme="3"/>
        <rFont val="宋体"/>
        <charset val="0"/>
      </rPr>
      <t>人，</t>
    </r>
    <r>
      <rPr>
        <b/>
        <sz val="9"/>
        <color theme="3"/>
        <rFont val="Times New Roman"/>
        <charset val="0"/>
      </rPr>
      <t>2</t>
    </r>
    <r>
      <rPr>
        <b/>
        <sz val="9"/>
        <color theme="3"/>
        <rFont val="宋体"/>
        <charset val="0"/>
      </rPr>
      <t>小时，4-</t>
    </r>
    <r>
      <rPr>
        <b/>
        <sz val="9"/>
        <color theme="3"/>
        <rFont val="Times New Roman"/>
        <charset val="0"/>
      </rPr>
      <t>5</t>
    </r>
    <r>
      <rPr>
        <b/>
        <sz val="9"/>
        <color theme="3"/>
        <rFont val="宋体"/>
        <charset val="0"/>
      </rPr>
      <t>组游戏</t>
    </r>
  </si>
  <si>
    <t>Private Dinner</t>
  </si>
  <si>
    <r>
      <rPr>
        <b/>
        <sz val="9"/>
        <color theme="3"/>
        <rFont val="宋体"/>
        <charset val="0"/>
      </rPr>
      <t>龙虾餐</t>
    </r>
    <r>
      <rPr>
        <b/>
        <sz val="9"/>
        <color theme="3"/>
        <rFont val="Times New Roman"/>
        <charset val="0"/>
      </rPr>
      <t>.550</t>
    </r>
    <r>
      <rPr>
        <b/>
        <sz val="9"/>
        <color theme="3"/>
        <rFont val="宋体"/>
        <charset val="0"/>
      </rPr>
      <t>元</t>
    </r>
    <r>
      <rPr>
        <b/>
        <sz val="9"/>
        <color theme="3"/>
        <rFont val="Times New Roman"/>
        <charset val="0"/>
      </rPr>
      <t>/</t>
    </r>
    <r>
      <rPr>
        <b/>
        <sz val="9"/>
        <color theme="3"/>
        <rFont val="宋体"/>
        <charset val="0"/>
      </rPr>
      <t>位</t>
    </r>
  </si>
  <si>
    <t>Private Dinner Venu</t>
  </si>
  <si>
    <t>Rembluan餐厅，110人，场地费</t>
  </si>
  <si>
    <t>Show</t>
  </si>
  <si>
    <t>晚餐期间助兴演出，3个演员，2场节目，每场15分钟取消损</t>
  </si>
  <si>
    <t>MIC</t>
  </si>
  <si>
    <r>
      <rPr>
        <b/>
        <sz val="9"/>
        <color theme="3"/>
        <rFont val="宋体"/>
        <charset val="0"/>
      </rPr>
      <t>音箱</t>
    </r>
    <r>
      <rPr>
        <b/>
        <sz val="9"/>
        <color theme="3"/>
        <rFont val="Times New Roman"/>
        <charset val="0"/>
      </rPr>
      <t>MIC</t>
    </r>
  </si>
  <si>
    <t>Tailor-made Service fee 个性化服务费用</t>
  </si>
  <si>
    <r>
      <rPr>
        <sz val="8"/>
        <rFont val="Times New Roman"/>
        <charset val="0"/>
      </rPr>
      <t xml:space="preserve">3) Membership Fee (no commision)  </t>
    </r>
    <r>
      <rPr>
        <sz val="8"/>
        <rFont val="宋体"/>
        <charset val="134"/>
      </rPr>
      <t>会员费</t>
    </r>
    <r>
      <rPr>
        <sz val="8"/>
        <rFont val="Times New Roman"/>
        <charset val="0"/>
      </rPr>
      <t xml:space="preserve"> (</t>
    </r>
    <r>
      <rPr>
        <sz val="8"/>
        <rFont val="宋体"/>
        <charset val="134"/>
      </rPr>
      <t>不提供佣金）</t>
    </r>
    <r>
      <rPr>
        <sz val="8"/>
        <rFont val="Times New Roman"/>
        <charset val="0"/>
      </rPr>
      <t xml:space="preserve"> </t>
    </r>
  </si>
  <si>
    <t>Membership Fee
会员费</t>
  </si>
  <si>
    <t>New member 新会员</t>
  </si>
  <si>
    <t>Renewal / 续约会员</t>
  </si>
  <si>
    <t>Old /老 会员</t>
  </si>
  <si>
    <t>Total Membership fee / 总会员费</t>
  </si>
  <si>
    <t>Room Information 客房信息</t>
  </si>
  <si>
    <t>1) Room Type 房间类型：</t>
  </si>
  <si>
    <t>丽庭豪华阳台房：46M2, One twin bedded room or double bed room 两个单人床或一个大床</t>
  </si>
  <si>
    <r>
      <rPr>
        <sz val="8"/>
        <color indexed="12"/>
        <rFont val="Times New Roman"/>
        <charset val="0"/>
      </rPr>
      <t xml:space="preserve">Presidential Suite </t>
    </r>
    <r>
      <rPr>
        <sz val="8"/>
        <color indexed="12"/>
        <rFont val="宋体"/>
        <charset val="134"/>
      </rPr>
      <t>总统套房</t>
    </r>
  </si>
  <si>
    <t>2) Room setting  房间布局：</t>
  </si>
  <si>
    <t>One twin bedded room or double bed room + a sofa bed 两个单人床或一个大床 + 一个沙发床</t>
  </si>
  <si>
    <t>One interconnecting room (usually a double bed room connecting with a twin bedded room)</t>
  </si>
  <si>
    <t>一个连通房（一般是由一个大床房和一个包含两个单人床的房间组成）</t>
  </si>
  <si>
    <t>Notice 友情提示</t>
  </si>
  <si>
    <t>1)  Please kindly check your passport that it should be with a validity of more than 6 months from the arrival date, and a visa where 
     required depending on citizenship. 您所持有的护照需要具备6个月有效期以及必要的签证。</t>
  </si>
  <si>
    <r>
      <rPr>
        <sz val="8"/>
        <rFont val="Times New Roman"/>
        <charset val="0"/>
      </rPr>
      <t xml:space="preserve">2)  Check-in time  is after 15:00 pm on arriving day.    </t>
    </r>
    <r>
      <rPr>
        <sz val="8"/>
        <rFont val="宋体"/>
        <charset val="134"/>
      </rPr>
      <t>入住时间为下午</t>
    </r>
    <r>
      <rPr>
        <sz val="8"/>
        <rFont val="Times New Roman"/>
        <charset val="0"/>
      </rPr>
      <t>3</t>
    </r>
    <r>
      <rPr>
        <sz val="8"/>
        <rFont val="宋体"/>
        <charset val="134"/>
      </rPr>
      <t xml:space="preserve">点。
</t>
    </r>
    <r>
      <rPr>
        <sz val="8"/>
        <rFont val="Times New Roman"/>
        <charset val="0"/>
      </rPr>
      <t xml:space="preserve">     Check-out time is at 10:00 am on departuring day.   </t>
    </r>
    <r>
      <rPr>
        <sz val="8"/>
        <rFont val="宋体"/>
        <charset val="134"/>
      </rPr>
      <t>退房时间为上午</t>
    </r>
    <r>
      <rPr>
        <sz val="8"/>
        <rFont val="Times New Roman"/>
        <charset val="0"/>
      </rPr>
      <t>10</t>
    </r>
    <r>
      <rPr>
        <sz val="8"/>
        <rFont val="宋体"/>
        <charset val="134"/>
      </rPr>
      <t>点。</t>
    </r>
  </si>
  <si>
    <t>3)  Please inform the flight schedule in order to arrange the transfer from airport to Village.
     请告知飞机时刻以便安排机场和度假村间的接送。</t>
  </si>
  <si>
    <t>4)  Membership covers travel insurance.  会员费中包含旅行保险
     Only adults and Children 12 years &amp; Over. 只对成人和12岁以上儿童征收会员费
     Membership fee is non-refundable. 会员费恕不退还</t>
  </si>
  <si>
    <t>5)  Pls. check carefully the other sheets which belongs to  this confirmation and complete fully the necessary forms and get full 
       informations about terms and conditions and other useful informations.
       请务必同时仔细察看该确认函所附的其他重要工作表，完整填写会员表格和其他表格，了</t>
  </si>
</sst>
</file>

<file path=xl/styles.xml><?xml version="1.0" encoding="utf-8"?>
<styleSheet xmlns="http://schemas.openxmlformats.org/spreadsheetml/2006/main">
  <numFmts count="9">
    <numFmt numFmtId="176" formatCode="[$-409]mmmm\ d\,\ yyyy;@"/>
    <numFmt numFmtId="177" formatCode="yyyy&quot;年&quot;m&quot;月&quot;d&quot;日&quot;;@"/>
    <numFmt numFmtId="44" formatCode="_ &quot;￥&quot;* #,##0.00_ ;_ &quot;￥&quot;* \-#,##0.00_ ;_ &quot;￥&quot;* &quot;-&quot;??_ ;_ @_ "/>
    <numFmt numFmtId="178" formatCode="[$-409]d/mmm/yy;@"/>
    <numFmt numFmtId="179" formatCode="_(* #,##0.00_);_(* \(#,##0.00\);_(* &quot;-&quot;??_);_(@_)"/>
    <numFmt numFmtId="180" formatCode="_(* #,##0_);_(* \(#,##0\);_(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181" formatCode="0.0"/>
  </numFmts>
  <fonts count="78">
    <font>
      <sz val="10"/>
      <name val="Arial"/>
      <charset val="0"/>
    </font>
    <font>
      <sz val="10"/>
      <name val="Times New Roman"/>
      <charset val="0"/>
    </font>
    <font>
      <sz val="8"/>
      <name val="Arial"/>
      <charset val="0"/>
    </font>
    <font>
      <sz val="8"/>
      <name val="Times New Roman"/>
      <charset val="0"/>
    </font>
    <font>
      <sz val="9"/>
      <name val="Times New Roman"/>
      <charset val="0"/>
    </font>
    <font>
      <b/>
      <sz val="8"/>
      <color indexed="54"/>
      <name val="Times New Roman"/>
      <charset val="0"/>
    </font>
    <font>
      <b/>
      <sz val="9"/>
      <color indexed="54"/>
      <name val="Verdana"/>
      <charset val="0"/>
    </font>
    <font>
      <sz val="9"/>
      <name val="Verdana"/>
      <charset val="0"/>
    </font>
    <font>
      <sz val="8"/>
      <name val="SimSun"/>
      <charset val="134"/>
    </font>
    <font>
      <sz val="10"/>
      <color indexed="23"/>
      <name val="Times New Roman"/>
      <charset val="0"/>
    </font>
    <font>
      <b/>
      <sz val="16"/>
      <name val="Times New Roman"/>
      <charset val="0"/>
    </font>
    <font>
      <sz val="12"/>
      <name val="Times New Roman"/>
      <charset val="0"/>
    </font>
    <font>
      <b/>
      <sz val="8"/>
      <color indexed="56"/>
      <name val="宋体"/>
      <charset val="134"/>
    </font>
    <font>
      <b/>
      <sz val="8"/>
      <color indexed="56"/>
      <name val="Arial"/>
      <charset val="0"/>
    </font>
    <font>
      <b/>
      <sz val="8"/>
      <color indexed="18"/>
      <name val="Arial"/>
      <charset val="0"/>
    </font>
    <font>
      <sz val="8"/>
      <color indexed="12"/>
      <name val="Times New Roman"/>
      <charset val="0"/>
    </font>
    <font>
      <sz val="8"/>
      <color indexed="12"/>
      <name val="Arial"/>
      <charset val="0"/>
    </font>
    <font>
      <b/>
      <sz val="12"/>
      <color indexed="10"/>
      <name val="Arial"/>
      <charset val="0"/>
    </font>
    <font>
      <b/>
      <i/>
      <sz val="12"/>
      <color indexed="10"/>
      <name val="Arial"/>
      <charset val="0"/>
    </font>
    <font>
      <b/>
      <sz val="12"/>
      <color theme="1"/>
      <name val="Arial"/>
      <charset val="0"/>
    </font>
    <font>
      <b/>
      <sz val="8"/>
      <color indexed="10"/>
      <name val="Arial"/>
      <charset val="0"/>
    </font>
    <font>
      <b/>
      <sz val="8"/>
      <color indexed="12"/>
      <name val="Times New Roman"/>
      <charset val="0"/>
    </font>
    <font>
      <b/>
      <sz val="12"/>
      <color indexed="12"/>
      <name val="Arial Rounded MT Bold"/>
      <charset val="0"/>
    </font>
    <font>
      <sz val="12"/>
      <color indexed="12"/>
      <name val="Times New Roman"/>
      <charset val="0"/>
    </font>
    <font>
      <sz val="10"/>
      <name val="宋体"/>
      <charset val="134"/>
    </font>
    <font>
      <sz val="10"/>
      <name val="微软雅黑"/>
      <charset val="134"/>
    </font>
    <font>
      <b/>
      <sz val="8"/>
      <name val="Times New Roman"/>
      <charset val="0"/>
    </font>
    <font>
      <b/>
      <sz val="8"/>
      <color indexed="10"/>
      <name val="Times New Roman"/>
      <charset val="0"/>
    </font>
    <font>
      <b/>
      <sz val="8"/>
      <color indexed="63"/>
      <name val="Arial"/>
      <charset val="0"/>
    </font>
    <font>
      <b/>
      <sz val="8"/>
      <name val="Arial"/>
      <charset val="0"/>
    </font>
    <font>
      <sz val="8"/>
      <color indexed="56"/>
      <name val="Arial"/>
      <charset val="0"/>
    </font>
    <font>
      <sz val="8"/>
      <color indexed="56"/>
      <name val="宋体"/>
      <charset val="134"/>
    </font>
    <font>
      <sz val="10"/>
      <color indexed="54"/>
      <name val="Arial"/>
      <charset val="0"/>
    </font>
    <font>
      <b/>
      <sz val="10"/>
      <name val="Times New Roman"/>
      <charset val="0"/>
    </font>
    <font>
      <sz val="10"/>
      <color indexed="12"/>
      <name val="Times New Roman"/>
      <charset val="0"/>
    </font>
    <font>
      <b/>
      <sz val="10"/>
      <color indexed="12"/>
      <name val="Times New Roman"/>
      <charset val="0"/>
    </font>
    <font>
      <b/>
      <sz val="9"/>
      <name val="Times New Roman"/>
      <charset val="0"/>
    </font>
    <font>
      <sz val="9"/>
      <name val="宋体"/>
      <charset val="134"/>
    </font>
    <font>
      <b/>
      <sz val="9"/>
      <color theme="3"/>
      <name val="宋体"/>
      <charset val="0"/>
    </font>
    <font>
      <b/>
      <sz val="9"/>
      <color theme="3"/>
      <name val="Times New Roman"/>
      <charset val="0"/>
    </font>
    <font>
      <b/>
      <sz val="8"/>
      <color rgb="FF003366"/>
      <name val="宋体"/>
      <charset val="0"/>
    </font>
    <font>
      <sz val="10"/>
      <color indexed="56"/>
      <name val="Arial"/>
      <charset val="0"/>
    </font>
    <font>
      <b/>
      <sz val="10"/>
      <color indexed="10"/>
      <name val="Arial"/>
      <charset val="0"/>
    </font>
    <font>
      <b/>
      <sz val="10"/>
      <color indexed="56"/>
      <name val="Arial"/>
      <charset val="0"/>
    </font>
    <font>
      <sz val="8"/>
      <color indexed="10"/>
      <name val="Times New Roman"/>
      <charset val="0"/>
    </font>
    <font>
      <sz val="8"/>
      <color indexed="9"/>
      <name val="Times New Roman"/>
      <charset val="0"/>
    </font>
    <font>
      <sz val="9"/>
      <name val="Arial"/>
      <charset val="0"/>
    </font>
    <font>
      <b/>
      <sz val="9"/>
      <color indexed="12"/>
      <name val="Times New Roman"/>
      <charset val="0"/>
    </font>
    <font>
      <b/>
      <sz val="9"/>
      <color indexed="54"/>
      <name val="Times New Roman"/>
      <charset val="0"/>
    </font>
    <font>
      <b/>
      <i/>
      <sz val="9"/>
      <name val="Verdana"/>
      <charset val="0"/>
    </font>
    <font>
      <sz val="9"/>
      <color indexed="12"/>
      <name val="Verdana"/>
      <charset val="0"/>
    </font>
    <font>
      <sz val="8"/>
      <color indexed="12"/>
      <name val="SimSun"/>
      <charset val="134"/>
    </font>
    <font>
      <b/>
      <sz val="9"/>
      <name val="Verdana"/>
      <charset val="0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Garamond"/>
      <charset val="0"/>
    </font>
    <font>
      <b/>
      <sz val="16"/>
      <name val="宋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indexed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56" fillId="0" borderId="0" applyFont="0" applyFill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66" fillId="19" borderId="31" applyNumberFormat="0" applyAlignment="0" applyProtection="0">
      <alignment vertical="center"/>
    </xf>
    <xf numFmtId="44" fontId="56" fillId="0" borderId="0" applyFont="0" applyFill="0" applyBorder="0" applyAlignment="0" applyProtection="0">
      <alignment vertical="center"/>
    </xf>
    <xf numFmtId="41" fontId="56" fillId="0" borderId="0" applyFont="0" applyFill="0" applyBorder="0" applyAlignment="0" applyProtection="0">
      <alignment vertical="center"/>
    </xf>
    <xf numFmtId="0" fontId="0" fillId="0" borderId="0"/>
    <xf numFmtId="0" fontId="57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59" fillId="1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3" borderId="28" applyNumberFormat="0" applyFont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2" borderId="26" applyNumberFormat="0" applyAlignment="0" applyProtection="0">
      <alignment vertical="center"/>
    </xf>
    <xf numFmtId="0" fontId="72" fillId="12" borderId="31" applyNumberFormat="0" applyAlignment="0" applyProtection="0">
      <alignment vertical="center"/>
    </xf>
    <xf numFmtId="0" fontId="68" fillId="25" borderId="32" applyNumberFormat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1" fillId="0" borderId="33" applyNumberFormat="0" applyFill="0" applyAlignment="0" applyProtection="0">
      <alignment vertical="center"/>
    </xf>
    <xf numFmtId="0" fontId="62" fillId="0" borderId="29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73" fillId="0" borderId="0"/>
    <xf numFmtId="0" fontId="65" fillId="15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0" borderId="0">
      <alignment vertical="center"/>
    </xf>
  </cellStyleXfs>
  <cellXfs count="252">
    <xf numFmtId="0" fontId="0" fillId="0" borderId="0" xfId="0"/>
    <xf numFmtId="0" fontId="1" fillId="0" borderId="0" xfId="52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5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1" fillId="0" borderId="0" xfId="6" applyFont="1" applyAlignment="1">
      <alignment vertical="center"/>
    </xf>
    <xf numFmtId="0" fontId="1" fillId="0" borderId="0" xfId="6" applyFont="1" applyBorder="1" applyAlignment="1">
      <alignment vertical="center"/>
    </xf>
    <xf numFmtId="0" fontId="3" fillId="0" borderId="0" xfId="6" applyFont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1" fillId="0" borderId="0" xfId="52" applyFont="1" applyFill="1" applyBorder="1" applyAlignment="1">
      <alignment vertical="center"/>
    </xf>
    <xf numFmtId="0" fontId="1" fillId="0" borderId="0" xfId="33" applyFont="1" applyBorder="1" applyAlignment="1">
      <alignment vertical="center"/>
    </xf>
    <xf numFmtId="0" fontId="3" fillId="0" borderId="0" xfId="33" applyFont="1" applyBorder="1" applyAlignment="1">
      <alignment vertical="center"/>
    </xf>
    <xf numFmtId="0" fontId="4" fillId="0" borderId="0" xfId="52" applyFont="1" applyBorder="1" applyAlignment="1">
      <alignment vertical="center"/>
    </xf>
    <xf numFmtId="0" fontId="3" fillId="0" borderId="0" xfId="33" applyFont="1" applyBorder="1" applyAlignment="1">
      <alignment horizontal="left" vertical="center"/>
    </xf>
    <xf numFmtId="0" fontId="5" fillId="0" borderId="0" xfId="33" applyFont="1" applyBorder="1" applyAlignment="1">
      <alignment horizontal="left" vertical="center"/>
    </xf>
    <xf numFmtId="0" fontId="4" fillId="0" borderId="0" xfId="33" applyFont="1" applyBorder="1" applyAlignment="1">
      <alignment vertical="center"/>
    </xf>
    <xf numFmtId="0" fontId="6" fillId="0" borderId="0" xfId="33" applyFont="1" applyBorder="1"/>
    <xf numFmtId="0" fontId="7" fillId="0" borderId="0" xfId="33" applyFont="1" applyBorder="1"/>
    <xf numFmtId="0" fontId="8" fillId="0" borderId="0" xfId="33" applyFont="1" applyBorder="1"/>
    <xf numFmtId="0" fontId="9" fillId="0" borderId="0" xfId="52" applyFont="1" applyBorder="1" applyAlignment="1">
      <alignment vertical="center"/>
    </xf>
    <xf numFmtId="0" fontId="1" fillId="0" borderId="0" xfId="52" applyFont="1" applyAlignment="1">
      <alignment vertical="center"/>
    </xf>
    <xf numFmtId="0" fontId="1" fillId="0" borderId="0" xfId="52" applyFont="1" applyFill="1" applyAlignment="1">
      <alignment vertical="center"/>
    </xf>
    <xf numFmtId="0" fontId="3" fillId="0" borderId="0" xfId="33" applyFont="1" applyAlignment="1">
      <alignment horizontal="left" vertical="center"/>
    </xf>
    <xf numFmtId="0" fontId="10" fillId="0" borderId="0" xfId="33" applyFont="1" applyBorder="1" applyAlignment="1">
      <alignment horizontal="center" vertical="center" wrapText="1"/>
    </xf>
    <xf numFmtId="0" fontId="11" fillId="0" borderId="0" xfId="33" applyFont="1" applyBorder="1" applyAlignment="1">
      <alignment horizontal="center" vertical="center" wrapText="1"/>
    </xf>
    <xf numFmtId="0" fontId="3" fillId="0" borderId="0" xfId="33" applyFont="1" applyBorder="1" applyAlignment="1">
      <alignment horizontal="left" vertical="center" wrapText="1"/>
    </xf>
    <xf numFmtId="0" fontId="12" fillId="0" borderId="0" xfId="33" applyFont="1" applyBorder="1" applyAlignment="1">
      <alignment horizontal="left" vertical="center"/>
    </xf>
    <xf numFmtId="0" fontId="13" fillId="0" borderId="0" xfId="33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33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5" fillId="0" borderId="0" xfId="33" applyFont="1" applyBorder="1" applyAlignment="1">
      <alignment horizontal="left" vertical="center"/>
    </xf>
    <xf numFmtId="0" fontId="2" fillId="0" borderId="1" xfId="33" applyFont="1" applyBorder="1" applyAlignment="1">
      <alignment horizontal="left" vertical="center" wrapText="1"/>
    </xf>
    <xf numFmtId="0" fontId="2" fillId="0" borderId="2" xfId="33" applyFont="1" applyBorder="1" applyAlignment="1">
      <alignment horizontal="left" vertical="center" wrapText="1"/>
    </xf>
    <xf numFmtId="0" fontId="16" fillId="0" borderId="2" xfId="33" applyFont="1" applyBorder="1" applyAlignment="1">
      <alignment horizontal="left" vertical="center"/>
    </xf>
    <xf numFmtId="0" fontId="2" fillId="0" borderId="2" xfId="33" applyFont="1" applyBorder="1" applyAlignment="1">
      <alignment horizontal="left" vertical="center"/>
    </xf>
    <xf numFmtId="0" fontId="2" fillId="0" borderId="3" xfId="33" applyFont="1" applyBorder="1" applyAlignment="1">
      <alignment vertical="center"/>
    </xf>
    <xf numFmtId="0" fontId="2" fillId="0" borderId="0" xfId="33" applyFont="1" applyBorder="1" applyAlignment="1">
      <alignment vertical="center"/>
    </xf>
    <xf numFmtId="4" fontId="17" fillId="2" borderId="4" xfId="33" applyNumberFormat="1" applyFont="1" applyFill="1" applyBorder="1" applyAlignment="1">
      <alignment horizontal="center" vertical="center"/>
    </xf>
    <xf numFmtId="4" fontId="17" fillId="2" borderId="5" xfId="33" applyNumberFormat="1" applyFont="1" applyFill="1" applyBorder="1" applyAlignment="1">
      <alignment horizontal="center" vertical="center"/>
    </xf>
    <xf numFmtId="4" fontId="17" fillId="2" borderId="6" xfId="33" applyNumberFormat="1" applyFont="1" applyFill="1" applyBorder="1" applyAlignment="1">
      <alignment horizontal="center" vertical="center"/>
    </xf>
    <xf numFmtId="0" fontId="2" fillId="0" borderId="3" xfId="33" applyFont="1" applyFill="1" applyBorder="1" applyAlignment="1">
      <alignment horizontal="left" vertical="center"/>
    </xf>
    <xf numFmtId="0" fontId="2" fillId="0" borderId="0" xfId="33" applyFont="1" applyFill="1" applyBorder="1" applyAlignment="1">
      <alignment horizontal="left" vertical="center"/>
    </xf>
    <xf numFmtId="0" fontId="2" fillId="0" borderId="0" xfId="33" applyFont="1" applyFill="1" applyBorder="1" applyAlignment="1">
      <alignment vertical="center"/>
    </xf>
    <xf numFmtId="4" fontId="18" fillId="0" borderId="5" xfId="33" applyNumberFormat="1" applyFont="1" applyFill="1" applyBorder="1" applyAlignment="1">
      <alignment horizontal="center" vertical="center"/>
    </xf>
    <xf numFmtId="4" fontId="19" fillId="3" borderId="4" xfId="33" applyNumberFormat="1" applyFont="1" applyFill="1" applyBorder="1" applyAlignment="1">
      <alignment horizontal="center" vertical="center"/>
    </xf>
    <xf numFmtId="4" fontId="19" fillId="3" borderId="5" xfId="33" applyNumberFormat="1" applyFont="1" applyFill="1" applyBorder="1" applyAlignment="1">
      <alignment horizontal="center" vertical="center"/>
    </xf>
    <xf numFmtId="0" fontId="19" fillId="3" borderId="6" xfId="33" applyFont="1" applyFill="1" applyBorder="1" applyAlignment="1">
      <alignment horizontal="center" vertical="center"/>
    </xf>
    <xf numFmtId="4" fontId="18" fillId="0" borderId="7" xfId="33" applyNumberFormat="1" applyFont="1" applyFill="1" applyBorder="1" applyAlignment="1">
      <alignment horizontal="center" vertical="center"/>
    </xf>
    <xf numFmtId="0" fontId="2" fillId="0" borderId="3" xfId="33" applyFont="1" applyBorder="1" applyAlignment="1">
      <alignment horizontal="left" vertical="center"/>
    </xf>
    <xf numFmtId="0" fontId="2" fillId="0" borderId="0" xfId="33" applyFont="1" applyBorder="1" applyAlignment="1">
      <alignment horizontal="left" vertical="center"/>
    </xf>
    <xf numFmtId="178" fontId="20" fillId="2" borderId="8" xfId="33" applyNumberFormat="1" applyFont="1" applyFill="1" applyBorder="1" applyAlignment="1">
      <alignment horizontal="center" vertical="center"/>
    </xf>
    <xf numFmtId="178" fontId="20" fillId="2" borderId="7" xfId="33" applyNumberFormat="1" applyFont="1" applyFill="1" applyBorder="1" applyAlignment="1">
      <alignment horizontal="center" vertical="center"/>
    </xf>
    <xf numFmtId="178" fontId="20" fillId="2" borderId="9" xfId="33" applyNumberFormat="1" applyFont="1" applyFill="1" applyBorder="1" applyAlignment="1">
      <alignment horizontal="center" vertical="center"/>
    </xf>
    <xf numFmtId="177" fontId="20" fillId="2" borderId="10" xfId="33" applyNumberFormat="1" applyFont="1" applyFill="1" applyBorder="1" applyAlignment="1">
      <alignment horizontal="center" vertical="center"/>
    </xf>
    <xf numFmtId="177" fontId="20" fillId="2" borderId="11" xfId="33" applyNumberFormat="1" applyFont="1" applyFill="1" applyBorder="1" applyAlignment="1">
      <alignment horizontal="center" vertical="center"/>
    </xf>
    <xf numFmtId="177" fontId="20" fillId="2" borderId="12" xfId="33" applyNumberFormat="1" applyFont="1" applyFill="1" applyBorder="1" applyAlignment="1">
      <alignment horizontal="center" vertical="center"/>
    </xf>
    <xf numFmtId="0" fontId="3" fillId="0" borderId="3" xfId="33" applyFont="1" applyFill="1" applyBorder="1" applyAlignment="1">
      <alignment horizontal="center" vertical="center"/>
    </xf>
    <xf numFmtId="0" fontId="3" fillId="0" borderId="0" xfId="33" applyFont="1" applyFill="1" applyBorder="1" applyAlignment="1">
      <alignment horizontal="center" vertical="center"/>
    </xf>
    <xf numFmtId="0" fontId="3" fillId="0" borderId="3" xfId="33" applyFont="1" applyBorder="1" applyAlignment="1">
      <alignment horizontal="left" vertical="center" wrapText="1"/>
    </xf>
    <xf numFmtId="0" fontId="3" fillId="0" borderId="3" xfId="33" applyFont="1" applyBorder="1" applyAlignment="1">
      <alignment vertical="center"/>
    </xf>
    <xf numFmtId="4" fontId="5" fillId="4" borderId="4" xfId="33" applyNumberFormat="1" applyFont="1" applyFill="1" applyBorder="1" applyAlignment="1">
      <alignment horizontal="center" vertical="center"/>
    </xf>
    <xf numFmtId="4" fontId="5" fillId="4" borderId="5" xfId="33" applyNumberFormat="1" applyFont="1" applyFill="1" applyBorder="1" applyAlignment="1">
      <alignment horizontal="center" vertical="center"/>
    </xf>
    <xf numFmtId="0" fontId="5" fillId="4" borderId="6" xfId="33" applyFont="1" applyFill="1" applyBorder="1" applyAlignment="1">
      <alignment horizontal="center" vertical="center"/>
    </xf>
    <xf numFmtId="0" fontId="15" fillId="0" borderId="0" xfId="33" applyFont="1" applyBorder="1" applyAlignment="1">
      <alignment horizontal="center" vertical="center" textRotation="180"/>
    </xf>
    <xf numFmtId="0" fontId="3" fillId="0" borderId="3" xfId="33" applyFont="1" applyBorder="1" applyAlignment="1">
      <alignment horizontal="left" vertical="center"/>
    </xf>
    <xf numFmtId="178" fontId="21" fillId="4" borderId="8" xfId="33" applyNumberFormat="1" applyFont="1" applyFill="1" applyBorder="1" applyAlignment="1">
      <alignment horizontal="center" vertical="center"/>
    </xf>
    <xf numFmtId="178" fontId="21" fillId="4" borderId="7" xfId="33" applyNumberFormat="1" applyFont="1" applyFill="1" applyBorder="1" applyAlignment="1">
      <alignment horizontal="center" vertical="center"/>
    </xf>
    <xf numFmtId="178" fontId="21" fillId="4" borderId="9" xfId="33" applyNumberFormat="1" applyFont="1" applyFill="1" applyBorder="1" applyAlignment="1">
      <alignment horizontal="center" vertical="center"/>
    </xf>
    <xf numFmtId="14" fontId="21" fillId="4" borderId="10" xfId="33" applyNumberFormat="1" applyFont="1" applyFill="1" applyBorder="1" applyAlignment="1">
      <alignment horizontal="center" vertical="center"/>
    </xf>
    <xf numFmtId="14" fontId="21" fillId="4" borderId="11" xfId="33" applyNumberFormat="1" applyFont="1" applyFill="1" applyBorder="1" applyAlignment="1">
      <alignment horizontal="center" vertical="center"/>
    </xf>
    <xf numFmtId="14" fontId="21" fillId="4" borderId="12" xfId="33" applyNumberFormat="1" applyFont="1" applyFill="1" applyBorder="1" applyAlignment="1">
      <alignment horizontal="center" vertical="center"/>
    </xf>
    <xf numFmtId="4" fontId="21" fillId="2" borderId="4" xfId="33" applyNumberFormat="1" applyFont="1" applyFill="1" applyBorder="1" applyAlignment="1">
      <alignment horizontal="center" vertical="center"/>
    </xf>
    <xf numFmtId="4" fontId="21" fillId="2" borderId="5" xfId="33" applyNumberFormat="1" applyFont="1" applyFill="1" applyBorder="1" applyAlignment="1">
      <alignment horizontal="center" vertical="center"/>
    </xf>
    <xf numFmtId="0" fontId="21" fillId="2" borderId="6" xfId="33" applyFont="1" applyFill="1" applyBorder="1" applyAlignment="1">
      <alignment horizontal="center" vertical="center"/>
    </xf>
    <xf numFmtId="4" fontId="22" fillId="2" borderId="4" xfId="33" applyNumberFormat="1" applyFont="1" applyFill="1" applyBorder="1" applyAlignment="1">
      <alignment horizontal="center" vertical="center"/>
    </xf>
    <xf numFmtId="4" fontId="22" fillId="2" borderId="5" xfId="33" applyNumberFormat="1" applyFont="1" applyFill="1" applyBorder="1" applyAlignment="1">
      <alignment horizontal="center" vertical="center"/>
    </xf>
    <xf numFmtId="4" fontId="22" fillId="2" borderId="6" xfId="33" applyNumberFormat="1" applyFont="1" applyFill="1" applyBorder="1" applyAlignment="1">
      <alignment horizontal="center" vertical="center"/>
    </xf>
    <xf numFmtId="0" fontId="3" fillId="0" borderId="3" xfId="33" applyFont="1" applyFill="1" applyBorder="1" applyAlignment="1">
      <alignment horizontal="left" vertical="center"/>
    </xf>
    <xf numFmtId="0" fontId="3" fillId="0" borderId="0" xfId="33" applyFont="1" applyFill="1" applyBorder="1" applyAlignment="1">
      <alignment horizontal="left" vertical="center"/>
    </xf>
    <xf numFmtId="0" fontId="3" fillId="0" borderId="0" xfId="33" applyFont="1" applyFill="1" applyBorder="1" applyAlignment="1">
      <alignment vertical="center"/>
    </xf>
    <xf numFmtId="4" fontId="23" fillId="0" borderId="0" xfId="33" applyNumberFormat="1" applyFont="1" applyFill="1" applyBorder="1" applyAlignment="1">
      <alignment horizontal="center" vertical="center"/>
    </xf>
    <xf numFmtId="178" fontId="21" fillId="2" borderId="8" xfId="33" applyNumberFormat="1" applyFont="1" applyFill="1" applyBorder="1" applyAlignment="1">
      <alignment horizontal="center" vertical="center"/>
    </xf>
    <xf numFmtId="178" fontId="21" fillId="2" borderId="7" xfId="33" applyNumberFormat="1" applyFont="1" applyFill="1" applyBorder="1" applyAlignment="1">
      <alignment horizontal="center" vertical="center"/>
    </xf>
    <xf numFmtId="178" fontId="21" fillId="2" borderId="9" xfId="33" applyNumberFormat="1" applyFont="1" applyFill="1" applyBorder="1" applyAlignment="1">
      <alignment horizontal="center" vertical="center"/>
    </xf>
    <xf numFmtId="14" fontId="21" fillId="2" borderId="10" xfId="33" applyNumberFormat="1" applyFont="1" applyFill="1" applyBorder="1" applyAlignment="1">
      <alignment horizontal="center" vertical="center"/>
    </xf>
    <xf numFmtId="14" fontId="21" fillId="2" borderId="11" xfId="33" applyNumberFormat="1" applyFont="1" applyFill="1" applyBorder="1" applyAlignment="1">
      <alignment horizontal="center" vertical="center"/>
    </xf>
    <xf numFmtId="14" fontId="21" fillId="2" borderId="12" xfId="33" applyNumberFormat="1" applyFont="1" applyFill="1" applyBorder="1" applyAlignment="1">
      <alignment horizontal="center" vertical="center"/>
    </xf>
    <xf numFmtId="0" fontId="3" fillId="0" borderId="13" xfId="33" applyFont="1" applyBorder="1" applyAlignment="1">
      <alignment vertical="center"/>
    </xf>
    <xf numFmtId="0" fontId="3" fillId="0" borderId="14" xfId="33" applyFont="1" applyBorder="1" applyAlignment="1">
      <alignment vertical="center"/>
    </xf>
    <xf numFmtId="0" fontId="24" fillId="0" borderId="15" xfId="33" applyFont="1" applyBorder="1" applyAlignment="1">
      <alignment vertical="center" wrapText="1"/>
    </xf>
    <xf numFmtId="0" fontId="25" fillId="0" borderId="16" xfId="33" applyFont="1" applyBorder="1" applyAlignment="1">
      <alignment horizontal="left" vertical="center" wrapText="1"/>
    </xf>
    <xf numFmtId="0" fontId="26" fillId="5" borderId="0" xfId="33" applyFont="1" applyFill="1" applyBorder="1" applyAlignment="1">
      <alignment vertical="center"/>
    </xf>
    <xf numFmtId="0" fontId="27" fillId="0" borderId="11" xfId="33" applyFont="1" applyBorder="1" applyAlignment="1">
      <alignment horizontal="left" vertical="center"/>
    </xf>
    <xf numFmtId="0" fontId="2" fillId="0" borderId="8" xfId="33" applyFont="1" applyFill="1" applyBorder="1" applyAlignment="1">
      <alignment horizontal="left" vertical="center"/>
    </xf>
    <xf numFmtId="0" fontId="2" fillId="0" borderId="7" xfId="33" applyFont="1" applyFill="1" applyBorder="1" applyAlignment="1">
      <alignment horizontal="left" vertical="center"/>
    </xf>
    <xf numFmtId="0" fontId="2" fillId="0" borderId="10" xfId="33" applyFont="1" applyFill="1" applyBorder="1" applyAlignment="1">
      <alignment horizontal="left" vertical="center"/>
    </xf>
    <xf numFmtId="0" fontId="2" fillId="0" borderId="11" xfId="33" applyFont="1" applyFill="1" applyBorder="1" applyAlignment="1">
      <alignment horizontal="left" vertical="center"/>
    </xf>
    <xf numFmtId="0" fontId="3" fillId="0" borderId="7" xfId="33" applyFont="1" applyFill="1" applyBorder="1" applyAlignment="1">
      <alignment horizontal="left" vertical="center"/>
    </xf>
    <xf numFmtId="0" fontId="2" fillId="0" borderId="11" xfId="33" applyFont="1" applyFill="1" applyBorder="1" applyAlignment="1">
      <alignment vertical="center"/>
    </xf>
    <xf numFmtId="9" fontId="20" fillId="0" borderId="11" xfId="33" applyNumberFormat="1" applyFont="1" applyFill="1" applyBorder="1" applyAlignment="1">
      <alignment vertical="center"/>
    </xf>
    <xf numFmtId="0" fontId="20" fillId="0" borderId="11" xfId="33" applyFont="1" applyFill="1" applyBorder="1" applyAlignment="1">
      <alignment vertical="center"/>
    </xf>
    <xf numFmtId="0" fontId="28" fillId="4" borderId="8" xfId="33" applyFont="1" applyFill="1" applyBorder="1" applyAlignment="1">
      <alignment horizontal="left" vertical="center" wrapText="1"/>
    </xf>
    <xf numFmtId="0" fontId="29" fillId="4" borderId="7" xfId="33" applyFont="1" applyFill="1" applyBorder="1" applyAlignment="1">
      <alignment horizontal="left" vertical="center" wrapText="1"/>
    </xf>
    <xf numFmtId="0" fontId="29" fillId="4" borderId="7" xfId="33" applyFont="1" applyFill="1" applyBorder="1" applyAlignment="1">
      <alignment horizontal="right" vertical="center" wrapText="1"/>
    </xf>
    <xf numFmtId="0" fontId="29" fillId="4" borderId="7" xfId="33" applyFont="1" applyFill="1" applyBorder="1" applyAlignment="1">
      <alignment horizontal="right" vertical="center"/>
    </xf>
    <xf numFmtId="49" fontId="30" fillId="0" borderId="17" xfId="9" applyNumberFormat="1" applyFont="1" applyBorder="1" applyAlignment="1">
      <alignment horizontal="center" vertical="center" wrapText="1"/>
    </xf>
    <xf numFmtId="180" fontId="31" fillId="0" borderId="0" xfId="9" applyNumberFormat="1" applyFont="1" applyBorder="1" applyAlignment="1">
      <alignment horizontal="center" vertical="center" wrapText="1"/>
    </xf>
    <xf numFmtId="180" fontId="30" fillId="0" borderId="0" xfId="9" applyNumberFormat="1" applyFont="1" applyBorder="1" applyAlignment="1">
      <alignment horizontal="right" vertical="center"/>
    </xf>
    <xf numFmtId="9" fontId="5" fillId="0" borderId="0" xfId="33" applyNumberFormat="1" applyFont="1" applyFill="1" applyBorder="1" applyAlignment="1">
      <alignment vertical="center"/>
    </xf>
    <xf numFmtId="179" fontId="5" fillId="0" borderId="0" xfId="33" applyNumberFormat="1" applyFont="1" applyFill="1" applyBorder="1" applyAlignment="1">
      <alignment vertical="center"/>
    </xf>
    <xf numFmtId="0" fontId="32" fillId="0" borderId="0" xfId="52" applyFont="1" applyFill="1" applyBorder="1" applyAlignment="1">
      <alignment vertical="center"/>
    </xf>
    <xf numFmtId="0" fontId="3" fillId="0" borderId="11" xfId="33" applyFont="1" applyFill="1" applyBorder="1" applyAlignment="1">
      <alignment horizontal="left" vertical="center"/>
    </xf>
    <xf numFmtId="15" fontId="1" fillId="0" borderId="4" xfId="33" applyNumberFormat="1" applyFont="1" applyBorder="1" applyAlignment="1">
      <alignment horizontal="left" vertical="center" wrapText="1"/>
    </xf>
    <xf numFmtId="9" fontId="33" fillId="6" borderId="18" xfId="33" applyNumberFormat="1" applyFont="1" applyFill="1" applyBorder="1" applyAlignment="1">
      <alignment horizontal="center" vertical="center"/>
    </xf>
    <xf numFmtId="4" fontId="34" fillId="0" borderId="5" xfId="33" applyNumberFormat="1" applyFont="1" applyFill="1" applyBorder="1" applyAlignment="1">
      <alignment horizontal="center" vertical="center"/>
    </xf>
    <xf numFmtId="2" fontId="35" fillId="6" borderId="4" xfId="33" applyNumberFormat="1" applyFont="1" applyFill="1" applyBorder="1" applyAlignment="1">
      <alignment horizontal="center" vertical="center"/>
    </xf>
    <xf numFmtId="2" fontId="0" fillId="6" borderId="5" xfId="0" applyNumberFormat="1" applyFont="1" applyFill="1" applyBorder="1" applyAlignment="1">
      <alignment horizontal="center" vertical="center"/>
    </xf>
    <xf numFmtId="2" fontId="0" fillId="6" borderId="6" xfId="0" applyNumberFormat="1" applyFont="1" applyFill="1" applyBorder="1" applyAlignment="1">
      <alignment horizontal="center" vertical="center"/>
    </xf>
    <xf numFmtId="0" fontId="1" fillId="0" borderId="17" xfId="33" applyFont="1" applyBorder="1" applyAlignment="1">
      <alignment vertical="center"/>
    </xf>
    <xf numFmtId="15" fontId="3" fillId="0" borderId="4" xfId="33" applyNumberFormat="1" applyFont="1" applyBorder="1" applyAlignment="1">
      <alignment horizontal="left" vertical="center" wrapText="1"/>
    </xf>
    <xf numFmtId="9" fontId="5" fillId="4" borderId="18" xfId="33" applyNumberFormat="1" applyFont="1" applyFill="1" applyBorder="1" applyAlignment="1">
      <alignment horizontal="center" vertical="center"/>
    </xf>
    <xf numFmtId="4" fontId="15" fillId="0" borderId="5" xfId="33" applyNumberFormat="1" applyFont="1" applyFill="1" applyBorder="1" applyAlignment="1">
      <alignment horizontal="center" vertical="center"/>
    </xf>
    <xf numFmtId="0" fontId="5" fillId="4" borderId="4" xfId="33" applyNumberFormat="1" applyFont="1" applyFill="1" applyBorder="1" applyAlignment="1">
      <alignment horizontal="center" vertical="center"/>
    </xf>
    <xf numFmtId="0" fontId="32" fillId="4" borderId="5" xfId="52" applyFont="1" applyFill="1" applyBorder="1" applyAlignment="1">
      <alignment horizontal="center" vertical="center"/>
    </xf>
    <xf numFmtId="0" fontId="32" fillId="4" borderId="6" xfId="52" applyFont="1" applyFill="1" applyBorder="1" applyAlignment="1">
      <alignment horizontal="center" vertical="center"/>
    </xf>
    <xf numFmtId="0" fontId="3" fillId="0" borderId="5" xfId="33" applyFont="1" applyBorder="1" applyAlignment="1">
      <alignment vertical="center"/>
    </xf>
    <xf numFmtId="0" fontId="4" fillId="0" borderId="5" xfId="33" applyFont="1" applyFill="1" applyBorder="1" applyAlignment="1">
      <alignment horizontal="left" vertical="center"/>
    </xf>
    <xf numFmtId="0" fontId="4" fillId="0" borderId="8" xfId="33" applyFont="1" applyFill="1" applyBorder="1" applyAlignment="1">
      <alignment horizontal="left" vertical="center"/>
    </xf>
    <xf numFmtId="0" fontId="4" fillId="0" borderId="7" xfId="33" applyFont="1" applyFill="1" applyBorder="1" applyAlignment="1">
      <alignment horizontal="left" vertical="center"/>
    </xf>
    <xf numFmtId="0" fontId="4" fillId="0" borderId="7" xfId="33" applyFont="1" applyFill="1" applyBorder="1" applyAlignment="1">
      <alignment vertical="center"/>
    </xf>
    <xf numFmtId="0" fontId="36" fillId="0" borderId="7" xfId="33" applyFont="1" applyFill="1" applyBorder="1" applyAlignment="1">
      <alignment horizontal="left" vertical="center"/>
    </xf>
    <xf numFmtId="0" fontId="37" fillId="0" borderId="17" xfId="33" applyFont="1" applyFill="1" applyBorder="1" applyAlignment="1">
      <alignment horizontal="left" vertical="center"/>
    </xf>
    <xf numFmtId="0" fontId="38" fillId="4" borderId="0" xfId="33" applyFont="1" applyFill="1" applyBorder="1" applyAlignment="1">
      <alignment horizontal="center" vertical="center" wrapText="1"/>
    </xf>
    <xf numFmtId="0" fontId="39" fillId="4" borderId="0" xfId="33" applyFont="1" applyFill="1" applyBorder="1" applyAlignment="1">
      <alignment horizontal="center" vertical="center" wrapText="1"/>
    </xf>
    <xf numFmtId="0" fontId="38" fillId="4" borderId="0" xfId="33" applyFont="1" applyFill="1" applyAlignment="1">
      <alignment horizontal="center" vertical="center" wrapText="1"/>
    </xf>
    <xf numFmtId="0" fontId="4" fillId="0" borderId="17" xfId="33" applyFont="1" applyFill="1" applyBorder="1" applyAlignment="1">
      <alignment horizontal="left" vertical="center"/>
    </xf>
    <xf numFmtId="0" fontId="38" fillId="4" borderId="11" xfId="33" applyFont="1" applyFill="1" applyBorder="1" applyAlignment="1">
      <alignment horizontal="center" vertical="center" wrapText="1"/>
    </xf>
    <xf numFmtId="0" fontId="39" fillId="4" borderId="11" xfId="33" applyFont="1" applyFill="1" applyBorder="1" applyAlignment="1">
      <alignment horizontal="center" vertical="center" wrapText="1"/>
    </xf>
    <xf numFmtId="4" fontId="15" fillId="0" borderId="0" xfId="33" applyNumberFormat="1" applyFont="1" applyFill="1" applyBorder="1" applyAlignment="1">
      <alignment horizontal="center" vertical="center"/>
    </xf>
    <xf numFmtId="0" fontId="3" fillId="0" borderId="8" xfId="33" applyFont="1" applyBorder="1" applyAlignment="1">
      <alignment vertical="center"/>
    </xf>
    <xf numFmtId="0" fontId="3" fillId="0" borderId="7" xfId="33" applyFont="1" applyBorder="1" applyAlignment="1">
      <alignment vertical="center"/>
    </xf>
    <xf numFmtId="0" fontId="3" fillId="0" borderId="7" xfId="33" applyFont="1" applyBorder="1" applyAlignment="1">
      <alignment horizontal="center" vertical="center" wrapText="1"/>
    </xf>
    <xf numFmtId="0" fontId="3" fillId="0" borderId="7" xfId="33" applyFont="1" applyBorder="1" applyAlignment="1">
      <alignment horizontal="center" vertical="center"/>
    </xf>
    <xf numFmtId="0" fontId="3" fillId="0" borderId="0" xfId="33" applyFont="1" applyBorder="1" applyAlignment="1">
      <alignment horizontal="right" vertical="center"/>
    </xf>
    <xf numFmtId="176" fontId="13" fillId="0" borderId="0" xfId="33" applyNumberFormat="1" applyFont="1" applyBorder="1" applyAlignment="1">
      <alignment horizontal="center" vertical="center"/>
    </xf>
    <xf numFmtId="0" fontId="40" fillId="0" borderId="0" xfId="33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20" fillId="0" borderId="0" xfId="33" applyFont="1" applyBorder="1" applyAlignment="1">
      <alignment vertical="center" wrapText="1"/>
    </xf>
    <xf numFmtId="0" fontId="42" fillId="0" borderId="0" xfId="51" applyFont="1" applyAlignment="1">
      <alignment vertical="center" wrapText="1"/>
    </xf>
    <xf numFmtId="0" fontId="13" fillId="0" borderId="0" xfId="33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16" fillId="0" borderId="19" xfId="33" applyFont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20" xfId="33" applyFont="1" applyBorder="1" applyAlignment="1">
      <alignment horizontal="left" vertical="center" wrapText="1"/>
    </xf>
    <xf numFmtId="0" fontId="16" fillId="0" borderId="0" xfId="33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20" xfId="0" applyFont="1" applyFill="1" applyBorder="1" applyAlignment="1">
      <alignment horizontal="left" vertical="center"/>
    </xf>
    <xf numFmtId="0" fontId="3" fillId="0" borderId="20" xfId="33" applyFont="1" applyBorder="1" applyAlignment="1">
      <alignment horizontal="left" vertical="center" wrapText="1"/>
    </xf>
    <xf numFmtId="0" fontId="0" fillId="0" borderId="0" xfId="5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20" xfId="33" applyFont="1" applyFill="1" applyBorder="1" applyAlignment="1">
      <alignment horizontal="center" vertical="center"/>
    </xf>
    <xf numFmtId="0" fontId="15" fillId="0" borderId="20" xfId="33" applyFont="1" applyBorder="1" applyAlignment="1">
      <alignment horizontal="left" vertical="center"/>
    </xf>
    <xf numFmtId="0" fontId="1" fillId="0" borderId="0" xfId="6" applyFont="1" applyFill="1" applyAlignment="1">
      <alignment vertical="center"/>
    </xf>
    <xf numFmtId="0" fontId="1" fillId="0" borderId="0" xfId="6" applyFont="1" applyFill="1" applyBorder="1" applyAlignment="1">
      <alignment vertical="center"/>
    </xf>
    <xf numFmtId="0" fontId="3" fillId="0" borderId="20" xfId="33" applyFont="1" applyBorder="1" applyAlignment="1">
      <alignment vertical="center"/>
    </xf>
    <xf numFmtId="0" fontId="3" fillId="0" borderId="0" xfId="6" applyFont="1" applyFill="1" applyBorder="1" applyAlignment="1">
      <alignment vertical="center"/>
    </xf>
    <xf numFmtId="0" fontId="21" fillId="0" borderId="0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44" fillId="0" borderId="0" xfId="52" applyFont="1" applyFill="1" applyBorder="1" applyAlignment="1">
      <alignment horizontal="left" vertical="center"/>
    </xf>
    <xf numFmtId="0" fontId="44" fillId="0" borderId="20" xfId="52" applyFont="1" applyFill="1" applyBorder="1" applyAlignment="1">
      <alignment horizontal="left" vertical="center"/>
    </xf>
    <xf numFmtId="0" fontId="3" fillId="0" borderId="21" xfId="33" applyFont="1" applyBorder="1" applyAlignment="1">
      <alignment vertical="center"/>
    </xf>
    <xf numFmtId="0" fontId="3" fillId="0" borderId="16" xfId="33" applyFont="1" applyBorder="1" applyAlignment="1">
      <alignment vertical="center" wrapText="1"/>
    </xf>
    <xf numFmtId="0" fontId="3" fillId="0" borderId="22" xfId="33" applyFont="1" applyBorder="1" applyAlignment="1">
      <alignment vertical="center" wrapText="1"/>
    </xf>
    <xf numFmtId="0" fontId="2" fillId="0" borderId="9" xfId="33" applyFont="1" applyFill="1" applyBorder="1" applyAlignment="1">
      <alignment horizontal="left" vertical="center"/>
    </xf>
    <xf numFmtId="2" fontId="5" fillId="4" borderId="23" xfId="33" applyNumberFormat="1" applyFont="1" applyFill="1" applyBorder="1" applyAlignment="1">
      <alignment horizontal="center" vertical="center"/>
    </xf>
    <xf numFmtId="0" fontId="2" fillId="0" borderId="12" xfId="33" applyFont="1" applyFill="1" applyBorder="1" applyAlignment="1">
      <alignment horizontal="left" vertical="center"/>
    </xf>
    <xf numFmtId="2" fontId="5" fillId="4" borderId="24" xfId="33" applyNumberFormat="1" applyFont="1" applyFill="1" applyBorder="1" applyAlignment="1">
      <alignment horizontal="center" vertical="center"/>
    </xf>
    <xf numFmtId="0" fontId="21" fillId="0" borderId="0" xfId="33" applyNumberFormat="1" applyFont="1" applyFill="1" applyBorder="1" applyAlignment="1">
      <alignment horizontal="center" vertical="center"/>
    </xf>
    <xf numFmtId="0" fontId="29" fillId="4" borderId="9" xfId="33" applyFont="1" applyFill="1" applyBorder="1" applyAlignment="1">
      <alignment horizontal="right" vertical="center" wrapText="1"/>
    </xf>
    <xf numFmtId="0" fontId="45" fillId="0" borderId="0" xfId="52" applyFont="1" applyBorder="1" applyAlignment="1">
      <alignment horizontal="right" vertical="center"/>
    </xf>
    <xf numFmtId="0" fontId="5" fillId="0" borderId="0" xfId="33" applyNumberFormat="1" applyFont="1" applyFill="1" applyBorder="1" applyAlignment="1">
      <alignment vertical="center"/>
    </xf>
    <xf numFmtId="38" fontId="5" fillId="0" borderId="0" xfId="33" applyNumberFormat="1" applyFont="1" applyFill="1" applyBorder="1" applyAlignment="1">
      <alignment horizontal="right" vertical="center"/>
    </xf>
    <xf numFmtId="179" fontId="5" fillId="0" borderId="0" xfId="33" applyNumberFormat="1" applyFont="1" applyFill="1" applyBorder="1" applyAlignment="1">
      <alignment horizontal="right" vertical="center"/>
    </xf>
    <xf numFmtId="179" fontId="5" fillId="0" borderId="25" xfId="33" applyNumberFormat="1" applyFont="1" applyFill="1" applyBorder="1" applyAlignment="1">
      <alignment horizontal="right" vertical="center"/>
    </xf>
    <xf numFmtId="179" fontId="5" fillId="0" borderId="7" xfId="33" applyNumberFormat="1" applyFont="1" applyFill="1" applyBorder="1" applyAlignment="1">
      <alignment horizontal="right" vertical="center"/>
    </xf>
    <xf numFmtId="0" fontId="5" fillId="0" borderId="0" xfId="33" applyNumberFormat="1" applyFont="1" applyFill="1" applyBorder="1" applyAlignment="1">
      <alignment horizontal="right" vertical="center"/>
    </xf>
    <xf numFmtId="0" fontId="1" fillId="0" borderId="0" xfId="33" applyFont="1" applyBorder="1" applyAlignment="1">
      <alignment horizontal="left" vertical="center" wrapText="1"/>
    </xf>
    <xf numFmtId="4" fontId="1" fillId="0" borderId="0" xfId="33" applyNumberFormat="1" applyFont="1" applyBorder="1" applyAlignment="1">
      <alignment horizontal="center" vertical="center"/>
    </xf>
    <xf numFmtId="0" fontId="1" fillId="0" borderId="0" xfId="33" applyFont="1" applyFill="1" applyBorder="1" applyAlignment="1">
      <alignment vertical="center"/>
    </xf>
    <xf numFmtId="0" fontId="0" fillId="0" borderId="0" xfId="52" applyFill="1" applyBorder="1" applyAlignment="1">
      <alignment vertical="center"/>
    </xf>
    <xf numFmtId="4" fontId="3" fillId="0" borderId="0" xfId="33" applyNumberFormat="1" applyFont="1" applyBorder="1" applyAlignment="1">
      <alignment horizontal="center" vertical="center"/>
    </xf>
    <xf numFmtId="2" fontId="3" fillId="0" borderId="0" xfId="33" applyNumberFormat="1" applyFont="1" applyFill="1" applyBorder="1" applyAlignment="1">
      <alignment vertical="center"/>
    </xf>
    <xf numFmtId="0" fontId="3" fillId="0" borderId="5" xfId="33" applyFont="1" applyBorder="1" applyAlignment="1">
      <alignment horizontal="left" vertical="center" wrapText="1"/>
    </xf>
    <xf numFmtId="0" fontId="3" fillId="0" borderId="6" xfId="33" applyFont="1" applyBorder="1" applyAlignment="1">
      <alignment horizontal="left" vertical="center" wrapText="1"/>
    </xf>
    <xf numFmtId="0" fontId="4" fillId="0" borderId="0" xfId="52" applyFont="1" applyFill="1" applyBorder="1" applyAlignment="1">
      <alignment vertical="center"/>
    </xf>
    <xf numFmtId="0" fontId="4" fillId="0" borderId="7" xfId="52" applyFont="1" applyFill="1" applyBorder="1" applyAlignment="1">
      <alignment horizontal="right" vertical="center"/>
    </xf>
    <xf numFmtId="0" fontId="46" fillId="0" borderId="9" xfId="52" applyFont="1" applyBorder="1" applyAlignment="1">
      <alignment horizontal="right" vertical="center"/>
    </xf>
    <xf numFmtId="1" fontId="47" fillId="0" borderId="0" xfId="33" applyNumberFormat="1" applyFont="1" applyFill="1" applyBorder="1" applyAlignment="1">
      <alignment horizontal="center" vertical="center"/>
    </xf>
    <xf numFmtId="1" fontId="4" fillId="0" borderId="0" xfId="52" applyNumberFormat="1" applyFont="1" applyBorder="1" applyAlignment="1">
      <alignment horizontal="center" vertical="center"/>
    </xf>
    <xf numFmtId="181" fontId="39" fillId="4" borderId="0" xfId="33" applyNumberFormat="1" applyFont="1" applyFill="1" applyBorder="1" applyAlignment="1">
      <alignment horizontal="right" vertical="center"/>
    </xf>
    <xf numFmtId="181" fontId="39" fillId="4" borderId="25" xfId="33" applyNumberFormat="1" applyFont="1" applyFill="1" applyBorder="1" applyAlignment="1">
      <alignment horizontal="right" vertical="center"/>
    </xf>
    <xf numFmtId="1" fontId="39" fillId="4" borderId="0" xfId="33" applyNumberFormat="1" applyFont="1" applyFill="1" applyBorder="1" applyAlignment="1">
      <alignment horizontal="right" vertical="center"/>
    </xf>
    <xf numFmtId="1" fontId="39" fillId="4" borderId="25" xfId="33" applyNumberFormat="1" applyFont="1" applyFill="1" applyBorder="1" applyAlignment="1">
      <alignment horizontal="right" vertical="center"/>
    </xf>
    <xf numFmtId="181" fontId="48" fillId="0" borderId="7" xfId="33" applyNumberFormat="1" applyFont="1" applyFill="1" applyBorder="1" applyAlignment="1">
      <alignment horizontal="right" vertical="center"/>
    </xf>
    <xf numFmtId="4" fontId="3" fillId="0" borderId="0" xfId="33" applyNumberFormat="1" applyFont="1" applyBorder="1" applyAlignment="1">
      <alignment horizontal="left" vertical="center"/>
    </xf>
    <xf numFmtId="0" fontId="3" fillId="0" borderId="7" xfId="33" applyFont="1" applyBorder="1" applyAlignment="1">
      <alignment horizontal="right" vertical="center" wrapText="1"/>
    </xf>
    <xf numFmtId="0" fontId="3" fillId="0" borderId="9" xfId="33" applyFont="1" applyBorder="1" applyAlignment="1">
      <alignment horizontal="right" vertical="center" wrapText="1"/>
    </xf>
    <xf numFmtId="0" fontId="3" fillId="0" borderId="17" xfId="33" applyFont="1" applyBorder="1" applyAlignment="1">
      <alignment vertical="center"/>
    </xf>
    <xf numFmtId="38" fontId="3" fillId="0" borderId="0" xfId="33" applyNumberFormat="1" applyFont="1" applyBorder="1" applyAlignment="1">
      <alignment horizontal="center" vertical="center"/>
    </xf>
    <xf numFmtId="38" fontId="5" fillId="4" borderId="0" xfId="33" applyNumberFormat="1" applyFont="1" applyFill="1" applyBorder="1" applyAlignment="1">
      <alignment horizontal="center" vertical="center"/>
    </xf>
    <xf numFmtId="0" fontId="3" fillId="0" borderId="10" xfId="33" applyFont="1" applyBorder="1" applyAlignment="1">
      <alignment vertical="center"/>
    </xf>
    <xf numFmtId="0" fontId="3" fillId="0" borderId="11" xfId="33" applyFont="1" applyBorder="1" applyAlignment="1">
      <alignment vertical="center"/>
    </xf>
    <xf numFmtId="4" fontId="3" fillId="0" borderId="11" xfId="33" applyNumberFormat="1" applyFont="1" applyBorder="1" applyAlignment="1">
      <alignment horizontal="center" vertical="center"/>
    </xf>
    <xf numFmtId="38" fontId="3" fillId="0" borderId="11" xfId="33" applyNumberFormat="1" applyFont="1" applyBorder="1" applyAlignment="1">
      <alignment horizontal="center" vertical="center"/>
    </xf>
    <xf numFmtId="38" fontId="5" fillId="4" borderId="11" xfId="33" applyNumberFormat="1" applyFont="1" applyFill="1" applyBorder="1" applyAlignment="1">
      <alignment horizontal="center" vertical="center"/>
    </xf>
    <xf numFmtId="38" fontId="15" fillId="0" borderId="0" xfId="33" applyNumberFormat="1" applyFont="1" applyFill="1" applyBorder="1" applyAlignment="1">
      <alignment horizontal="center" vertical="center"/>
    </xf>
    <xf numFmtId="0" fontId="3" fillId="0" borderId="0" xfId="33" applyFont="1" applyBorder="1" applyAlignment="1">
      <alignment horizontal="center" vertical="center"/>
    </xf>
    <xf numFmtId="0" fontId="31" fillId="0" borderId="0" xfId="51" applyFont="1" applyBorder="1" applyAlignment="1">
      <alignment horizontal="left"/>
    </xf>
    <xf numFmtId="0" fontId="5" fillId="0" borderId="0" xfId="52" applyFont="1" applyBorder="1" applyAlignment="1">
      <alignment vertical="center"/>
    </xf>
    <xf numFmtId="0" fontId="5" fillId="0" borderId="0" xfId="33" applyFont="1" applyBorder="1" applyAlignment="1">
      <alignment vertical="center"/>
    </xf>
    <xf numFmtId="0" fontId="15" fillId="0" borderId="0" xfId="52" applyFont="1" applyBorder="1" applyAlignment="1">
      <alignment vertical="center" wrapText="1"/>
    </xf>
    <xf numFmtId="0" fontId="15" fillId="0" borderId="0" xfId="52" applyFont="1" applyBorder="1" applyAlignment="1">
      <alignment vertical="center"/>
    </xf>
    <xf numFmtId="0" fontId="15" fillId="0" borderId="0" xfId="52" applyFont="1" applyBorder="1" applyAlignment="1">
      <alignment horizontal="left" vertical="center" wrapText="1"/>
    </xf>
    <xf numFmtId="0" fontId="5" fillId="0" borderId="0" xfId="52" applyFont="1" applyBorder="1" applyAlignment="1">
      <alignment horizontal="left"/>
    </xf>
    <xf numFmtId="4" fontId="6" fillId="0" borderId="0" xfId="33" applyNumberFormat="1" applyFont="1" applyBorder="1" applyAlignment="1">
      <alignment horizontal="center"/>
    </xf>
    <xf numFmtId="0" fontId="15" fillId="0" borderId="0" xfId="52" applyFont="1" applyBorder="1" applyAlignment="1">
      <alignment horizontal="left"/>
    </xf>
    <xf numFmtId="0" fontId="49" fillId="0" borderId="0" xfId="33" applyFont="1" applyBorder="1" applyAlignment="1">
      <alignment horizontal="right"/>
    </xf>
    <xf numFmtId="0" fontId="50" fillId="0" borderId="0" xfId="52" applyFont="1" applyBorder="1"/>
    <xf numFmtId="0" fontId="50" fillId="0" borderId="0" xfId="33" applyFont="1" applyBorder="1"/>
    <xf numFmtId="0" fontId="51" fillId="0" borderId="0" xfId="52" applyFont="1" applyBorder="1" applyAlignment="1">
      <alignment horizontal="left" wrapText="1"/>
    </xf>
    <xf numFmtId="38" fontId="5" fillId="4" borderId="0" xfId="33" applyNumberFormat="1" applyFont="1" applyFill="1" applyBorder="1" applyAlignment="1">
      <alignment horizontal="right" vertical="center"/>
    </xf>
    <xf numFmtId="38" fontId="5" fillId="4" borderId="25" xfId="33" applyNumberFormat="1" applyFont="1" applyFill="1" applyBorder="1" applyAlignment="1">
      <alignment horizontal="right" vertical="center"/>
    </xf>
    <xf numFmtId="0" fontId="3" fillId="0" borderId="11" xfId="33" applyFont="1" applyBorder="1" applyAlignment="1">
      <alignment horizontal="center" vertical="center"/>
    </xf>
    <xf numFmtId="38" fontId="5" fillId="4" borderId="11" xfId="33" applyNumberFormat="1" applyFont="1" applyFill="1" applyBorder="1" applyAlignment="1">
      <alignment horizontal="right" vertical="center"/>
    </xf>
    <xf numFmtId="38" fontId="5" fillId="4" borderId="12" xfId="33" applyNumberFormat="1" applyFont="1" applyFill="1" applyBorder="1" applyAlignment="1">
      <alignment horizontal="right" vertical="center"/>
    </xf>
    <xf numFmtId="38" fontId="3" fillId="0" borderId="0" xfId="33" applyNumberFormat="1" applyFont="1" applyFill="1" applyBorder="1" applyAlignment="1">
      <alignment horizontal="center" vertical="center"/>
    </xf>
    <xf numFmtId="38" fontId="5" fillId="0" borderId="7" xfId="33" applyNumberFormat="1" applyFont="1" applyFill="1" applyBorder="1" applyAlignment="1">
      <alignment horizontal="right" vertical="center"/>
    </xf>
    <xf numFmtId="0" fontId="3" fillId="0" borderId="0" xfId="33" applyFont="1" applyFill="1" applyBorder="1" applyAlignment="1">
      <alignment horizontal="left" vertical="center" wrapText="1"/>
    </xf>
    <xf numFmtId="0" fontId="5" fillId="0" borderId="0" xfId="33" applyFont="1" applyBorder="1" applyAlignment="1">
      <alignment horizontal="center" vertical="center"/>
    </xf>
    <xf numFmtId="4" fontId="5" fillId="0" borderId="0" xfId="33" applyNumberFormat="1" applyFont="1" applyBorder="1" applyAlignment="1">
      <alignment horizontal="center" vertical="center"/>
    </xf>
    <xf numFmtId="4" fontId="5" fillId="0" borderId="0" xfId="33" applyNumberFormat="1" applyFont="1" applyBorder="1" applyAlignment="1">
      <alignment horizontal="left" vertical="center"/>
    </xf>
    <xf numFmtId="0" fontId="5" fillId="0" borderId="0" xfId="33" applyFont="1" applyFill="1" applyBorder="1" applyAlignment="1">
      <alignment horizontal="left" vertical="center"/>
    </xf>
    <xf numFmtId="0" fontId="4" fillId="0" borderId="0" xfId="33" applyFont="1" applyFill="1" applyBorder="1" applyAlignment="1">
      <alignment vertical="center"/>
    </xf>
    <xf numFmtId="4" fontId="4" fillId="0" borderId="0" xfId="33" applyNumberFormat="1" applyFont="1" applyBorder="1" applyAlignment="1">
      <alignment horizontal="center" vertical="center"/>
    </xf>
    <xf numFmtId="4" fontId="4" fillId="0" borderId="0" xfId="33" applyNumberFormat="1" applyFont="1" applyFill="1" applyBorder="1" applyAlignment="1">
      <alignment horizontal="center" vertical="center"/>
    </xf>
    <xf numFmtId="0" fontId="52" fillId="0" borderId="0" xfId="33" applyFont="1" applyBorder="1" applyAlignment="1">
      <alignment horizontal="center"/>
    </xf>
    <xf numFmtId="4" fontId="7" fillId="0" borderId="0" xfId="33" applyNumberFormat="1" applyFont="1" applyBorder="1" applyAlignment="1">
      <alignment horizontal="center"/>
    </xf>
    <xf numFmtId="0" fontId="9" fillId="0" borderId="0" xfId="52" applyFont="1" applyFill="1" applyBorder="1" applyAlignment="1">
      <alignment vertical="center"/>
    </xf>
    <xf numFmtId="0" fontId="3" fillId="0" borderId="3" xfId="33" applyFont="1" applyFill="1" applyBorder="1" applyAlignment="1" quotePrefix="1">
      <alignment horizontal="center" vertical="center"/>
    </xf>
    <xf numFmtId="0" fontId="15" fillId="0" borderId="0" xfId="33" applyFont="1" applyBorder="1" applyAlignment="1" quotePrefix="1">
      <alignment horizontal="center" vertical="center" textRotation="180"/>
    </xf>
    <xf numFmtId="0" fontId="29" fillId="4" borderId="7" xfId="33" applyFont="1" applyFill="1" applyBorder="1" applyAlignment="1" quotePrefix="1">
      <alignment horizontal="right" vertical="center"/>
    </xf>
    <xf numFmtId="0" fontId="3" fillId="0" borderId="7" xfId="33" applyFont="1" applyBorder="1" applyAlignment="1" quotePrefix="1">
      <alignment horizontal="center" vertical="center"/>
    </xf>
    <xf numFmtId="0" fontId="3" fillId="0" borderId="0" xfId="33" applyFont="1" applyBorder="1" applyAlignment="1" quotePrefix="1">
      <alignment horizontal="center" vertical="center"/>
    </xf>
    <xf numFmtId="0" fontId="3" fillId="0" borderId="11" xfId="33" applyFont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_xx- xx Oct....  PHUC....  xxP....  Balance Invoic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Normal_Invoice- draft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09-11AUG-GUIC-80PAX-江苏舜天-EUGENE-FULLPAYMENT(V-3)" xfId="51"/>
    <cellStyle name="Normal_YABC W13-34PAX-CREATIVE FOOD-FEBMAR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580390</xdr:colOff>
      <xdr:row>1</xdr:row>
      <xdr:rowOff>142875</xdr:rowOff>
    </xdr:to>
    <xdr:pic>
      <xdr:nvPicPr>
        <xdr:cNvPr id="2" name="Picture 1" descr="New 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0"/>
          <a:ext cx="194246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609600</xdr:colOff>
      <xdr:row>1</xdr:row>
      <xdr:rowOff>85725</xdr:rowOff>
    </xdr:from>
    <xdr:to>
      <xdr:col>12</xdr:col>
      <xdr:colOff>685800</xdr:colOff>
      <xdr:row>5</xdr:row>
      <xdr:rowOff>66040</xdr:rowOff>
    </xdr:to>
    <xdr:pic>
      <xdr:nvPicPr>
        <xdr:cNvPr id="3" name="Picture 9" descr="form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34275" y="247650"/>
          <a:ext cx="942975" cy="1028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19050</xdr:colOff>
      <xdr:row>0</xdr:row>
      <xdr:rowOff>0</xdr:rowOff>
    </xdr:from>
    <xdr:to>
      <xdr:col>3</xdr:col>
      <xdr:colOff>0</xdr:colOff>
      <xdr:row>2</xdr:row>
      <xdr:rowOff>123825</xdr:rowOff>
    </xdr:to>
    <xdr:pic>
      <xdr:nvPicPr>
        <xdr:cNvPr id="4" name="Picture 1" descr="New 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0"/>
          <a:ext cx="329565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600075</xdr:colOff>
      <xdr:row>1</xdr:row>
      <xdr:rowOff>28575</xdr:rowOff>
    </xdr:from>
    <xdr:to>
      <xdr:col>12</xdr:col>
      <xdr:colOff>838200</xdr:colOff>
      <xdr:row>5</xdr:row>
      <xdr:rowOff>0</xdr:rowOff>
    </xdr:to>
    <xdr:pic>
      <xdr:nvPicPr>
        <xdr:cNvPr id="5" name="Picture 11" descr="forme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24750" y="190500"/>
          <a:ext cx="1104900" cy="1019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94"/>
  <sheetViews>
    <sheetView showGridLines="0" tabSelected="1" view="pageBreakPreview" zoomScaleNormal="120" zoomScaleSheetLayoutView="100" topLeftCell="A13" workbookViewId="0">
      <selection activeCell="M65" sqref="M65"/>
    </sheetView>
  </sheetViews>
  <sheetFormatPr defaultColWidth="9.14285714285714" defaultRowHeight="12.75"/>
  <cols>
    <col min="1" max="1" width="20.7142857142857" style="23" customWidth="1"/>
    <col min="2" max="2" width="14.5714285714286" style="23" customWidth="1"/>
    <col min="3" max="3" width="14.4285714285714" style="23" customWidth="1"/>
    <col min="4" max="4" width="3.42857142857143" style="23" customWidth="1"/>
    <col min="5" max="5" width="10.7142857142857" style="23" customWidth="1"/>
    <col min="6" max="6" width="3.57142857142857" style="23" customWidth="1"/>
    <col min="7" max="7" width="19.8571428571429" style="23" customWidth="1"/>
    <col min="8" max="8" width="4.28571428571429" style="23" customWidth="1"/>
    <col min="9" max="9" width="9.28571428571429" style="23" customWidth="1"/>
    <col min="10" max="10" width="3" style="23" customWidth="1"/>
    <col min="11" max="11" width="9.28571428571429" style="23" customWidth="1"/>
    <col min="12" max="12" width="3.71428571428571" style="23" customWidth="1"/>
    <col min="13" max="13" width="16.7142857142857" style="23" customWidth="1"/>
    <col min="14" max="14" width="9.14285714285714" style="23"/>
    <col min="15" max="24" width="9.14285714285714" style="24"/>
    <col min="25" max="16384" width="9.14285714285714" style="23"/>
  </cols>
  <sheetData>
    <row r="1" spans="1:13">
      <c r="A1" s="14"/>
      <c r="B1" s="14"/>
      <c r="C1" s="14"/>
      <c r="D1" s="25"/>
      <c r="E1" s="25"/>
      <c r="F1" s="25"/>
      <c r="J1" s="147" t="s">
        <v>0</v>
      </c>
      <c r="K1" s="147"/>
      <c r="L1" s="147"/>
      <c r="M1" s="148">
        <v>43115</v>
      </c>
    </row>
    <row r="2" spans="1:13">
      <c r="A2" s="14"/>
      <c r="B2" s="14"/>
      <c r="C2" s="14"/>
      <c r="D2" s="14"/>
      <c r="E2" s="14"/>
      <c r="F2" s="14"/>
      <c r="J2" s="14"/>
      <c r="K2" s="14"/>
      <c r="L2" s="14"/>
      <c r="M2" s="14"/>
    </row>
    <row r="3" spans="1:13">
      <c r="A3" s="14"/>
      <c r="B3" s="14"/>
      <c r="C3" s="14"/>
      <c r="D3" s="14"/>
      <c r="E3" s="14"/>
      <c r="F3" s="14"/>
      <c r="J3" s="14"/>
      <c r="K3" s="14"/>
      <c r="L3" s="14"/>
      <c r="M3" s="14"/>
    </row>
    <row r="4" ht="41.25" customHeight="1" spans="1:13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ht="15.75" spans="1:1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ht="16.5" customHeight="1" spans="1:13">
      <c r="A6" s="28" t="s">
        <v>2</v>
      </c>
      <c r="B6" s="28"/>
      <c r="C6" s="29" t="s">
        <v>3</v>
      </c>
      <c r="D6" s="30"/>
      <c r="E6" s="30"/>
      <c r="F6" s="30"/>
      <c r="G6" s="30"/>
      <c r="H6" s="16" t="s">
        <v>4</v>
      </c>
      <c r="I6" s="16"/>
      <c r="J6" s="149" t="s">
        <v>5</v>
      </c>
      <c r="K6" s="150"/>
      <c r="L6" s="150"/>
      <c r="M6" s="150"/>
    </row>
    <row r="7" customHeight="1" spans="1:13">
      <c r="A7" s="28" t="s">
        <v>6</v>
      </c>
      <c r="B7" s="28"/>
      <c r="C7" s="31" t="s">
        <v>7</v>
      </c>
      <c r="D7" s="31"/>
      <c r="E7" s="31"/>
      <c r="F7" s="31"/>
      <c r="G7" s="31"/>
      <c r="H7" s="32" t="s">
        <v>8</v>
      </c>
      <c r="I7" s="32"/>
      <c r="J7" s="151"/>
      <c r="K7" s="152"/>
      <c r="L7" s="152"/>
      <c r="M7" s="152"/>
    </row>
    <row r="8" spans="1:13">
      <c r="A8" s="28" t="s">
        <v>9</v>
      </c>
      <c r="B8" s="28"/>
      <c r="C8" s="33">
        <v>112</v>
      </c>
      <c r="D8" s="33"/>
      <c r="E8" s="33"/>
      <c r="F8" s="33"/>
      <c r="G8" s="33"/>
      <c r="H8" s="32"/>
      <c r="I8" s="32"/>
      <c r="J8" s="153"/>
      <c r="K8" s="154"/>
      <c r="L8" s="154"/>
      <c r="M8" s="154"/>
    </row>
    <row r="9" spans="1:13">
      <c r="A9" s="28" t="s">
        <v>10</v>
      </c>
      <c r="B9" s="28"/>
      <c r="C9" s="30" t="s">
        <v>11</v>
      </c>
      <c r="D9" s="30"/>
      <c r="E9" s="30"/>
      <c r="F9" s="30"/>
      <c r="G9" s="30"/>
      <c r="H9" s="32"/>
      <c r="I9" s="32"/>
      <c r="J9" s="154"/>
      <c r="K9" s="154"/>
      <c r="L9" s="154"/>
      <c r="M9" s="154"/>
    </row>
    <row r="10" spans="1:13">
      <c r="A10" s="28"/>
      <c r="B10" s="28"/>
      <c r="C10" s="34"/>
      <c r="D10" s="34"/>
      <c r="E10" s="34"/>
      <c r="F10" s="34"/>
      <c r="G10" s="34"/>
      <c r="H10" s="16"/>
      <c r="I10" s="16"/>
      <c r="J10" s="154"/>
      <c r="K10" s="154"/>
      <c r="L10" s="154"/>
      <c r="M10" s="154"/>
    </row>
    <row r="11" s="1" customFormat="1" spans="1:24">
      <c r="A11" s="28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ht="7.5" customHeight="1" spans="1:13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="2" customFormat="1" customHeight="1" spans="1:24">
      <c r="A13" s="35"/>
      <c r="B13" s="36"/>
      <c r="C13" s="37"/>
      <c r="D13" s="37"/>
      <c r="E13" s="37"/>
      <c r="F13" s="37"/>
      <c r="G13" s="37"/>
      <c r="H13" s="38"/>
      <c r="I13" s="38"/>
      <c r="J13" s="38"/>
      <c r="K13" s="38"/>
      <c r="L13" s="37"/>
      <c r="M13" s="155"/>
      <c r="O13" s="156"/>
      <c r="P13" s="156"/>
      <c r="Q13" s="156"/>
      <c r="R13" s="156"/>
      <c r="S13" s="156"/>
      <c r="T13" s="156"/>
      <c r="U13" s="156"/>
      <c r="V13" s="156"/>
      <c r="W13" s="156"/>
      <c r="X13" s="156"/>
    </row>
    <row r="14" s="3" customFormat="1" ht="22.5" customHeight="1" spans="1:24">
      <c r="A14" s="39" t="s">
        <v>13</v>
      </c>
      <c r="B14" s="40"/>
      <c r="C14" s="40" t="s">
        <v>14</v>
      </c>
      <c r="D14" s="41">
        <f>M39</f>
        <v>638477.6</v>
      </c>
      <c r="E14" s="42"/>
      <c r="F14" s="42"/>
      <c r="G14" s="43"/>
      <c r="H14" s="40" t="s">
        <v>15</v>
      </c>
      <c r="I14" s="32" t="s">
        <v>16</v>
      </c>
      <c r="J14" s="32"/>
      <c r="K14" s="32"/>
      <c r="L14" s="32"/>
      <c r="M14" s="157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="4" customFormat="1" ht="21" customHeight="1" spans="1:13">
      <c r="A15" s="44"/>
      <c r="B15" s="45"/>
      <c r="C15" s="46"/>
      <c r="D15" s="47"/>
      <c r="E15" s="47"/>
      <c r="F15" s="47"/>
      <c r="G15" s="47"/>
      <c r="H15" s="46"/>
      <c r="I15" s="158"/>
      <c r="J15" s="45"/>
      <c r="K15" s="45"/>
      <c r="L15" s="159"/>
      <c r="M15" s="160"/>
    </row>
    <row r="16" s="5" customFormat="1" ht="22.5" customHeight="1" spans="1:24">
      <c r="A16" s="39" t="s">
        <v>17</v>
      </c>
      <c r="B16" s="40"/>
      <c r="C16" s="40" t="s">
        <v>14</v>
      </c>
      <c r="D16" s="48">
        <f>(L47-D50)*1+J68+L61</f>
        <v>638477.6</v>
      </c>
      <c r="E16" s="49"/>
      <c r="F16" s="49"/>
      <c r="G16" s="50"/>
      <c r="H16" s="40" t="s">
        <v>15</v>
      </c>
      <c r="I16" s="28" t="s">
        <v>18</v>
      </c>
      <c r="J16" s="28"/>
      <c r="K16" s="28"/>
      <c r="L16" s="28"/>
      <c r="M16" s="161"/>
      <c r="O16" s="162"/>
      <c r="P16" s="162"/>
      <c r="Q16" s="162"/>
      <c r="R16" s="162"/>
      <c r="S16" s="162"/>
      <c r="T16" s="162"/>
      <c r="U16" s="162"/>
      <c r="V16" s="162"/>
      <c r="W16" s="162"/>
      <c r="X16" s="162"/>
    </row>
    <row r="17" s="4" customFormat="1" ht="21" customHeight="1" spans="1:13">
      <c r="A17" s="44"/>
      <c r="B17" s="45"/>
      <c r="C17" s="46"/>
      <c r="D17" s="51"/>
      <c r="E17" s="51"/>
      <c r="F17" s="51"/>
      <c r="G17" s="51"/>
      <c r="H17" s="46"/>
      <c r="I17" s="158"/>
      <c r="J17" s="45"/>
      <c r="K17" s="45"/>
      <c r="L17" s="159"/>
      <c r="M17" s="160"/>
    </row>
    <row r="18" s="6" customFormat="1" ht="11.25" customHeight="1" spans="1:24">
      <c r="A18" s="52" t="s">
        <v>19</v>
      </c>
      <c r="B18" s="53"/>
      <c r="C18" s="40"/>
      <c r="D18" s="54">
        <f>M1+1</f>
        <v>43116</v>
      </c>
      <c r="E18" s="55"/>
      <c r="F18" s="55"/>
      <c r="G18" s="56"/>
      <c r="H18" s="40"/>
      <c r="I18" s="32" t="s">
        <v>20</v>
      </c>
      <c r="J18" s="32"/>
      <c r="K18" s="32"/>
      <c r="L18" s="32"/>
      <c r="M18" s="157"/>
      <c r="O18" s="163"/>
      <c r="P18" s="163"/>
      <c r="Q18" s="163"/>
      <c r="R18" s="163"/>
      <c r="S18" s="163"/>
      <c r="T18" s="163"/>
      <c r="U18" s="163"/>
      <c r="V18" s="163"/>
      <c r="W18" s="163"/>
      <c r="X18" s="163"/>
    </row>
    <row r="19" s="6" customFormat="1" ht="11.25" customHeight="1" spans="1:24">
      <c r="A19" s="52"/>
      <c r="B19" s="53"/>
      <c r="C19" s="40"/>
      <c r="D19" s="57">
        <f>M1+1</f>
        <v>43116</v>
      </c>
      <c r="E19" s="58"/>
      <c r="F19" s="58"/>
      <c r="G19" s="59"/>
      <c r="H19" s="40"/>
      <c r="I19" s="32" t="s">
        <v>21</v>
      </c>
      <c r="J19" s="32"/>
      <c r="K19" s="32"/>
      <c r="L19" s="32"/>
      <c r="M19" s="157"/>
      <c r="O19" s="163"/>
      <c r="P19" s="163"/>
      <c r="Q19" s="163"/>
      <c r="R19" s="163"/>
      <c r="S19" s="163"/>
      <c r="T19" s="163"/>
      <c r="U19" s="163"/>
      <c r="V19" s="163"/>
      <c r="W19" s="163"/>
      <c r="X19" s="163"/>
    </row>
    <row r="20" s="7" customFormat="1" ht="10.5" customHeight="1" spans="1:13">
      <c r="A20" s="252" t="s">
        <v>22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164"/>
    </row>
    <row r="21" s="8" customFormat="1" ht="15" hidden="1" customHeight="1" spans="1:24">
      <c r="A21" s="62"/>
      <c r="B21" s="28"/>
      <c r="C21" s="34"/>
      <c r="D21" s="34"/>
      <c r="E21" s="34"/>
      <c r="F21" s="34"/>
      <c r="G21" s="34"/>
      <c r="H21" s="16"/>
      <c r="I21" s="16"/>
      <c r="J21" s="16"/>
      <c r="K21" s="16"/>
      <c r="L21" s="34"/>
      <c r="M21" s="165"/>
      <c r="O21" s="166"/>
      <c r="P21" s="166"/>
      <c r="Q21" s="166"/>
      <c r="R21" s="166"/>
      <c r="S21" s="166"/>
      <c r="T21" s="166"/>
      <c r="U21" s="166"/>
      <c r="V21" s="166"/>
      <c r="W21" s="166"/>
      <c r="X21" s="166"/>
    </row>
    <row r="22" s="9" customFormat="1" ht="22.5" hidden="1" customHeight="1" spans="1:24">
      <c r="A22" s="63" t="s">
        <v>23</v>
      </c>
      <c r="B22" s="14"/>
      <c r="C22" s="14" t="s">
        <v>14</v>
      </c>
      <c r="D22" s="64">
        <f>M39-D14</f>
        <v>0</v>
      </c>
      <c r="E22" s="65"/>
      <c r="F22" s="65"/>
      <c r="G22" s="66"/>
      <c r="H22" s="14" t="s">
        <v>15</v>
      </c>
      <c r="I22" s="28" t="s">
        <v>24</v>
      </c>
      <c r="J22" s="28"/>
      <c r="K22" s="28"/>
      <c r="L22" s="28"/>
      <c r="M22" s="161"/>
      <c r="O22" s="167"/>
      <c r="P22" s="167"/>
      <c r="Q22" s="167"/>
      <c r="R22" s="167"/>
      <c r="S22" s="167"/>
      <c r="T22" s="167"/>
      <c r="U22" s="167"/>
      <c r="V22" s="167"/>
      <c r="W22" s="167"/>
      <c r="X22" s="167"/>
    </row>
    <row r="23" s="9" customFormat="1" ht="15.75" hidden="1" customHeight="1" spans="1:24">
      <c r="A23" s="63"/>
      <c r="B23" s="14"/>
      <c r="C23" s="14"/>
      <c r="D23" s="67"/>
      <c r="E23" s="67"/>
      <c r="F23" s="67"/>
      <c r="G23" s="67"/>
      <c r="H23" s="14"/>
      <c r="I23" s="14"/>
      <c r="J23" s="14"/>
      <c r="K23" s="14"/>
      <c r="L23" s="14"/>
      <c r="M23" s="168"/>
      <c r="O23" s="167"/>
      <c r="P23" s="167"/>
      <c r="Q23" s="167"/>
      <c r="R23" s="167"/>
      <c r="S23" s="167"/>
      <c r="T23" s="167"/>
      <c r="U23" s="167"/>
      <c r="V23" s="167"/>
      <c r="W23" s="167"/>
      <c r="X23" s="167"/>
    </row>
    <row r="24" s="10" customFormat="1" ht="19.5" hidden="1" customHeight="1" spans="1:24">
      <c r="A24" s="68" t="s">
        <v>25</v>
      </c>
      <c r="B24" s="16"/>
      <c r="C24" s="14"/>
      <c r="D24" s="69"/>
      <c r="E24" s="70"/>
      <c r="F24" s="70"/>
      <c r="G24" s="71"/>
      <c r="H24" s="14"/>
      <c r="I24" s="28" t="s">
        <v>20</v>
      </c>
      <c r="J24" s="28"/>
      <c r="K24" s="28"/>
      <c r="L24" s="28"/>
      <c r="M24" s="161"/>
      <c r="O24" s="169"/>
      <c r="P24" s="169"/>
      <c r="Q24" s="169"/>
      <c r="R24" s="169"/>
      <c r="S24" s="169"/>
      <c r="T24" s="169"/>
      <c r="U24" s="169"/>
      <c r="V24" s="169"/>
      <c r="W24" s="169"/>
      <c r="X24" s="169"/>
    </row>
    <row r="25" s="10" customFormat="1" ht="18" hidden="1" customHeight="1" spans="1:24">
      <c r="A25" s="68"/>
      <c r="B25" s="16"/>
      <c r="C25" s="14"/>
      <c r="D25" s="72"/>
      <c r="E25" s="73"/>
      <c r="F25" s="73"/>
      <c r="G25" s="74"/>
      <c r="H25" s="14"/>
      <c r="I25" s="28" t="s">
        <v>21</v>
      </c>
      <c r="J25" s="28"/>
      <c r="K25" s="28"/>
      <c r="L25" s="28"/>
      <c r="M25" s="161"/>
      <c r="O25" s="169"/>
      <c r="P25" s="169"/>
      <c r="Q25" s="169"/>
      <c r="R25" s="169"/>
      <c r="S25" s="169"/>
      <c r="T25" s="169"/>
      <c r="U25" s="169"/>
      <c r="V25" s="169"/>
      <c r="W25" s="169"/>
      <c r="X25" s="169"/>
    </row>
    <row r="26" s="7" customFormat="1" ht="13.5" hidden="1" customHeight="1" spans="1:13">
      <c r="A26" s="252" t="s">
        <v>22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164"/>
    </row>
    <row r="27" ht="13.5" hidden="1" customHeight="1" spans="1:13">
      <c r="A27" s="62"/>
      <c r="B27" s="28"/>
      <c r="C27" s="34"/>
      <c r="D27" s="34"/>
      <c r="E27" s="34"/>
      <c r="F27" s="34"/>
      <c r="G27" s="34"/>
      <c r="H27" s="16"/>
      <c r="I27" s="16"/>
      <c r="J27" s="16"/>
      <c r="K27" s="16"/>
      <c r="L27" s="34"/>
      <c r="M27" s="165"/>
    </row>
    <row r="28" s="1" customFormat="1" ht="11.25" hidden="1" customHeight="1" spans="1:24">
      <c r="A28" s="63" t="s">
        <v>26</v>
      </c>
      <c r="B28" s="14"/>
      <c r="C28" s="14" t="s">
        <v>14</v>
      </c>
      <c r="D28" s="75">
        <f>M39-D14-D22</f>
        <v>0</v>
      </c>
      <c r="E28" s="76"/>
      <c r="F28" s="76"/>
      <c r="G28" s="77"/>
      <c r="H28" s="14" t="s">
        <v>15</v>
      </c>
      <c r="I28" s="28" t="s">
        <v>27</v>
      </c>
      <c r="J28" s="28"/>
      <c r="K28" s="28"/>
      <c r="L28" s="28"/>
      <c r="M28" s="161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="1" customFormat="1" ht="12" hidden="1" customHeight="1" spans="1:24">
      <c r="A29" s="63"/>
      <c r="B29" s="14"/>
      <c r="C29" s="14"/>
      <c r="D29" s="253" t="s">
        <v>28</v>
      </c>
      <c r="E29" s="67"/>
      <c r="F29" s="67"/>
      <c r="G29" s="67"/>
      <c r="H29" s="14"/>
      <c r="I29" s="14"/>
      <c r="J29" s="14"/>
      <c r="K29" s="14"/>
      <c r="L29" s="14"/>
      <c r="M29" s="168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="11" customFormat="1" hidden="1" customHeight="1" spans="1:24">
      <c r="A30" s="68"/>
      <c r="B30" s="16"/>
      <c r="C30" s="14" t="s">
        <v>29</v>
      </c>
      <c r="D30" s="78">
        <f>D28*L30</f>
        <v>0</v>
      </c>
      <c r="E30" s="79"/>
      <c r="F30" s="79"/>
      <c r="G30" s="80"/>
      <c r="H30" s="14" t="s">
        <v>15</v>
      </c>
      <c r="I30" s="82" t="s">
        <v>30</v>
      </c>
      <c r="J30" s="82"/>
      <c r="K30" s="82"/>
      <c r="L30" s="170">
        <v>1.13448276</v>
      </c>
      <c r="M30" s="171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="12" customFormat="1" ht="15.75" hidden="1" customHeight="1" spans="1:13">
      <c r="A31" s="81"/>
      <c r="B31" s="82"/>
      <c r="C31" s="83"/>
      <c r="D31" s="84"/>
      <c r="E31" s="84"/>
      <c r="F31" s="84"/>
      <c r="G31" s="84"/>
      <c r="H31" s="83"/>
      <c r="I31" s="82"/>
      <c r="J31" s="82"/>
      <c r="K31" s="82"/>
      <c r="L31" s="172"/>
      <c r="M31" s="173"/>
    </row>
    <row r="32" s="11" customFormat="1" ht="14.25" hidden="1" customHeight="1" spans="1:24">
      <c r="A32" s="68" t="s">
        <v>31</v>
      </c>
      <c r="B32" s="16"/>
      <c r="C32" s="14"/>
      <c r="D32" s="85">
        <v>39890</v>
      </c>
      <c r="E32" s="86"/>
      <c r="F32" s="86"/>
      <c r="G32" s="87"/>
      <c r="H32" s="14"/>
      <c r="I32" s="28" t="s">
        <v>20</v>
      </c>
      <c r="J32" s="28"/>
      <c r="K32" s="28"/>
      <c r="L32" s="28"/>
      <c r="M32" s="161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="11" customFormat="1" ht="15" hidden="1" customHeight="1" spans="1:24">
      <c r="A33" s="68"/>
      <c r="B33" s="16"/>
      <c r="C33" s="14"/>
      <c r="D33" s="88">
        <f>D32</f>
        <v>39890</v>
      </c>
      <c r="E33" s="89"/>
      <c r="F33" s="89"/>
      <c r="G33" s="90"/>
      <c r="H33" s="14"/>
      <c r="I33" s="28" t="s">
        <v>21</v>
      </c>
      <c r="J33" s="28"/>
      <c r="K33" s="28"/>
      <c r="L33" s="28"/>
      <c r="M33" s="161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="7" customFormat="1" ht="14.25" hidden="1" customHeight="1" spans="1:13">
      <c r="A34" s="252" t="s">
        <v>22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164"/>
    </row>
    <row r="35" ht="5.25" customHeight="1" spans="1:13">
      <c r="A35" s="91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174"/>
    </row>
    <row r="36" ht="78.75" customHeight="1" spans="1:13">
      <c r="A36" s="93"/>
      <c r="B36" s="94" t="s">
        <v>32</v>
      </c>
      <c r="C36" s="94"/>
      <c r="D36" s="94"/>
      <c r="E36" s="94"/>
      <c r="F36" s="94"/>
      <c r="G36" s="94"/>
      <c r="H36" s="94"/>
      <c r="I36" s="94"/>
      <c r="J36" s="175"/>
      <c r="K36" s="175"/>
      <c r="L36" s="175"/>
      <c r="M36" s="176"/>
    </row>
    <row r="37" s="1" customFormat="1" ht="13.5" spans="1:24">
      <c r="A37" s="95" t="s">
        <v>33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="1" customFormat="1" hidden="1" customHeight="1" spans="1:24">
      <c r="A38" s="16" t="s">
        <v>34</v>
      </c>
      <c r="B38" s="1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="1" customFormat="1" customHeight="1" spans="1:24">
      <c r="A39" s="97" t="s">
        <v>35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177"/>
      <c r="M39" s="178">
        <f>L47-D50+L61+J68</f>
        <v>638477.6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="1" customFormat="1" customHeight="1" spans="1:24">
      <c r="A40" s="99" t="s">
        <v>36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79"/>
      <c r="M40" s="180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="1" customFormat="1" customHeight="1" spans="1:24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81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="1" customFormat="1" customHeight="1" spans="1:24">
      <c r="A42" s="102" t="s">
        <v>37</v>
      </c>
      <c r="B42" s="102"/>
      <c r="C42" s="103"/>
      <c r="D42" s="104" t="s">
        <v>38</v>
      </c>
      <c r="E42" s="102"/>
      <c r="F42" s="102"/>
      <c r="G42" s="102"/>
      <c r="H42" s="102"/>
      <c r="I42" s="102"/>
      <c r="J42" s="102"/>
      <c r="K42" s="102"/>
      <c r="L42" s="102"/>
      <c r="M42" s="10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="1" customFormat="1" ht="22.5" customHeight="1" spans="1:24">
      <c r="A43" s="105" t="s">
        <v>39</v>
      </c>
      <c r="B43" s="106" t="s">
        <v>40</v>
      </c>
      <c r="C43" s="107" t="s">
        <v>41</v>
      </c>
      <c r="D43" s="108" t="s">
        <v>42</v>
      </c>
      <c r="E43" s="107" t="s">
        <v>43</v>
      </c>
      <c r="F43" s="107" t="s">
        <v>44</v>
      </c>
      <c r="G43" s="107" t="s">
        <v>45</v>
      </c>
      <c r="H43" s="107" t="s">
        <v>46</v>
      </c>
      <c r="I43" s="107" t="s">
        <v>47</v>
      </c>
      <c r="J43" s="108" t="s">
        <v>42</v>
      </c>
      <c r="K43" s="107" t="s">
        <v>48</v>
      </c>
      <c r="L43" s="254" t="s">
        <v>28</v>
      </c>
      <c r="M43" s="182" t="s">
        <v>49</v>
      </c>
      <c r="N43" s="183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="1" customFormat="1" ht="47.25" customHeight="1" spans="1:24">
      <c r="A44" s="109" t="s">
        <v>11</v>
      </c>
      <c r="B44" s="110" t="s">
        <v>50</v>
      </c>
      <c r="C44" s="111">
        <v>7880</v>
      </c>
      <c r="D44" s="111"/>
      <c r="E44" s="112">
        <v>1</v>
      </c>
      <c r="F44" s="112"/>
      <c r="G44" s="113">
        <f>C44*E44</f>
        <v>7880</v>
      </c>
      <c r="H44" s="114"/>
      <c r="I44" s="184">
        <v>0</v>
      </c>
      <c r="J44" s="185">
        <v>8</v>
      </c>
      <c r="K44" s="185"/>
      <c r="L44" s="186">
        <f>J44*(G44+I44)</f>
        <v>63040</v>
      </c>
      <c r="M44" s="187"/>
      <c r="N44" s="183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="1" customFormat="1" ht="47.25" customHeight="1" spans="1:24">
      <c r="A45" s="109" t="s">
        <v>11</v>
      </c>
      <c r="B45" s="110" t="s">
        <v>51</v>
      </c>
      <c r="C45" s="111">
        <v>4880</v>
      </c>
      <c r="D45" s="111"/>
      <c r="E45" s="112">
        <v>1</v>
      </c>
      <c r="F45" s="112"/>
      <c r="G45" s="113">
        <f>C45*E45</f>
        <v>4880</v>
      </c>
      <c r="H45" s="114"/>
      <c r="I45" s="184">
        <v>0</v>
      </c>
      <c r="J45" s="185">
        <v>102</v>
      </c>
      <c r="K45" s="185"/>
      <c r="L45" s="186">
        <f>J45*(G45+I45)</f>
        <v>497760</v>
      </c>
      <c r="M45" s="187"/>
      <c r="N45" s="183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="1" customFormat="1" ht="47.25" customHeight="1" spans="1:24">
      <c r="A46" s="109" t="s">
        <v>11</v>
      </c>
      <c r="B46" s="110" t="s">
        <v>52</v>
      </c>
      <c r="C46" s="111">
        <v>3760</v>
      </c>
      <c r="D46" s="111"/>
      <c r="E46" s="112">
        <v>1</v>
      </c>
      <c r="F46" s="112"/>
      <c r="G46" s="113">
        <f>C46*E46</f>
        <v>3760</v>
      </c>
      <c r="H46" s="114"/>
      <c r="I46" s="184">
        <v>0</v>
      </c>
      <c r="J46" s="185">
        <v>1</v>
      </c>
      <c r="K46" s="185"/>
      <c r="L46" s="186">
        <f>J46*(G46+I46)</f>
        <v>3760</v>
      </c>
      <c r="M46" s="187"/>
      <c r="N46" s="183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="1" customFormat="1" spans="1:24">
      <c r="A47" s="101" t="s">
        <v>53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88">
        <f>SUM(L44:M46)</f>
        <v>564560</v>
      </c>
      <c r="M47" s="188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="1" customFormat="1" spans="1:24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189"/>
      <c r="M48" s="189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="1" customFormat="1" spans="1:24">
      <c r="A49" s="115" t="s">
        <v>54</v>
      </c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="13" customFormat="1" ht="22.5" customHeight="1" spans="1:24">
      <c r="A50" s="116" t="s">
        <v>55</v>
      </c>
      <c r="B50" s="117">
        <v>0.04</v>
      </c>
      <c r="C50" s="118"/>
      <c r="D50" s="119">
        <f>L47*B50</f>
        <v>22582.4</v>
      </c>
      <c r="E50" s="120"/>
      <c r="F50" s="120"/>
      <c r="G50" s="121"/>
      <c r="H50" s="122" t="s">
        <v>15</v>
      </c>
      <c r="I50" s="190" t="s">
        <v>56</v>
      </c>
      <c r="J50" s="190"/>
      <c r="K50" s="190"/>
      <c r="L50" s="190"/>
      <c r="M50" s="190"/>
      <c r="N50" s="191"/>
      <c r="O50" s="192"/>
      <c r="P50" s="192"/>
      <c r="Q50" s="192"/>
      <c r="R50" s="192"/>
      <c r="S50" s="192"/>
      <c r="T50" s="192"/>
      <c r="U50" s="192"/>
      <c r="V50" s="192"/>
      <c r="W50" s="192"/>
      <c r="X50" s="192"/>
    </row>
    <row r="51" s="1" customFormat="1" spans="1:24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193"/>
      <c r="L51" s="189"/>
      <c r="M51" s="189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="14" customFormat="1" ht="11.25" hidden="1" customHeight="1" spans="1:24">
      <c r="A52" s="115" t="s">
        <v>57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94"/>
      <c r="O52" s="195"/>
      <c r="P52" s="83"/>
      <c r="Q52" s="83"/>
      <c r="R52" s="83"/>
      <c r="S52" s="83"/>
      <c r="T52" s="83"/>
      <c r="U52" s="83"/>
      <c r="V52" s="83"/>
      <c r="W52" s="83"/>
      <c r="X52" s="83"/>
    </row>
    <row r="53" s="14" customFormat="1" ht="22.5" hidden="1" customHeight="1" spans="1:24">
      <c r="A53" s="123" t="s">
        <v>55</v>
      </c>
      <c r="B53" s="124"/>
      <c r="C53" s="125"/>
      <c r="D53" s="126">
        <f>L47*B53</f>
        <v>0</v>
      </c>
      <c r="E53" s="127"/>
      <c r="F53" s="127"/>
      <c r="G53" s="128"/>
      <c r="H53" s="129" t="s">
        <v>15</v>
      </c>
      <c r="I53" s="196" t="s">
        <v>56</v>
      </c>
      <c r="J53" s="196"/>
      <c r="K53" s="196"/>
      <c r="L53" s="196"/>
      <c r="M53" s="197"/>
      <c r="N53" s="194"/>
      <c r="O53" s="83"/>
      <c r="P53" s="83"/>
      <c r="Q53" s="83"/>
      <c r="R53" s="83"/>
      <c r="S53" s="83"/>
      <c r="T53" s="83"/>
      <c r="U53" s="83"/>
      <c r="V53" s="83"/>
      <c r="W53" s="83"/>
      <c r="X53" s="83"/>
    </row>
    <row r="54" s="15" customFormat="1" ht="12" spans="1:24">
      <c r="A54" s="130" t="s">
        <v>58</v>
      </c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O54" s="198"/>
      <c r="P54" s="198"/>
      <c r="Q54" s="198"/>
      <c r="R54" s="198"/>
      <c r="S54" s="198"/>
      <c r="T54" s="198"/>
      <c r="U54" s="198"/>
      <c r="V54" s="198"/>
      <c r="W54" s="198"/>
      <c r="X54" s="198"/>
    </row>
    <row r="55" s="15" customFormat="1" ht="15" customHeight="1" spans="1:24">
      <c r="A55" s="131"/>
      <c r="B55" s="132"/>
      <c r="C55" s="133"/>
      <c r="D55" s="134" t="s">
        <v>59</v>
      </c>
      <c r="E55" s="134"/>
      <c r="F55" s="134"/>
      <c r="G55" s="134"/>
      <c r="H55" s="134"/>
      <c r="I55" s="134"/>
      <c r="J55" s="134"/>
      <c r="K55" s="134"/>
      <c r="L55" s="199" t="s">
        <v>60</v>
      </c>
      <c r="M55" s="200"/>
      <c r="O55" s="201"/>
      <c r="P55" s="202"/>
      <c r="Q55" s="198"/>
      <c r="R55" s="198"/>
      <c r="S55" s="198"/>
      <c r="T55" s="198"/>
      <c r="U55" s="198"/>
      <c r="V55" s="198"/>
      <c r="W55" s="198"/>
      <c r="X55" s="198"/>
    </row>
    <row r="56" s="15" customFormat="1" ht="18" customHeight="1" spans="1:24">
      <c r="A56" s="135" t="s">
        <v>61</v>
      </c>
      <c r="B56" s="136" t="s">
        <v>62</v>
      </c>
      <c r="C56" s="137"/>
      <c r="D56" s="137"/>
      <c r="E56" s="137"/>
      <c r="F56" s="137"/>
      <c r="G56" s="137"/>
      <c r="H56" s="137"/>
      <c r="I56" s="137"/>
      <c r="J56" s="137"/>
      <c r="K56" s="137"/>
      <c r="L56" s="203">
        <v>6800</v>
      </c>
      <c r="M56" s="204"/>
      <c r="O56" s="198"/>
      <c r="P56" s="198"/>
      <c r="Q56" s="198"/>
      <c r="R56" s="198"/>
      <c r="S56" s="198"/>
      <c r="T56" s="198"/>
      <c r="U56" s="198"/>
      <c r="V56" s="198"/>
      <c r="W56" s="198"/>
      <c r="X56" s="198"/>
    </row>
    <row r="57" s="15" customFormat="1" ht="18" customHeight="1" spans="1:24">
      <c r="A57" s="135" t="s">
        <v>63</v>
      </c>
      <c r="B57" s="136" t="s">
        <v>64</v>
      </c>
      <c r="C57" s="137"/>
      <c r="D57" s="137"/>
      <c r="E57" s="137"/>
      <c r="F57" s="137"/>
      <c r="G57" s="137"/>
      <c r="H57" s="137"/>
      <c r="I57" s="137"/>
      <c r="J57" s="137"/>
      <c r="K57" s="137"/>
      <c r="L57" s="203">
        <v>60500</v>
      </c>
      <c r="M57" s="204"/>
      <c r="O57" s="198"/>
      <c r="P57" s="198"/>
      <c r="Q57" s="198"/>
      <c r="R57" s="198"/>
      <c r="S57" s="198"/>
      <c r="T57" s="198"/>
      <c r="U57" s="198"/>
      <c r="V57" s="198"/>
      <c r="W57" s="198"/>
      <c r="X57" s="198"/>
    </row>
    <row r="58" s="15" customFormat="1" ht="18" customHeight="1" spans="1:24">
      <c r="A58" s="135" t="s">
        <v>65</v>
      </c>
      <c r="B58" s="138" t="s">
        <v>66</v>
      </c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204">
        <v>25600</v>
      </c>
      <c r="O58" s="198"/>
      <c r="P58" s="198"/>
      <c r="Q58" s="198"/>
      <c r="R58" s="198"/>
      <c r="S58" s="198"/>
      <c r="T58" s="198"/>
      <c r="U58" s="198"/>
      <c r="V58" s="198"/>
      <c r="W58" s="198"/>
      <c r="X58" s="198"/>
    </row>
    <row r="59" s="15" customFormat="1" ht="18" customHeight="1" spans="1:24">
      <c r="A59" s="135" t="s">
        <v>67</v>
      </c>
      <c r="B59" s="138" t="s">
        <v>68</v>
      </c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204">
        <v>0</v>
      </c>
      <c r="O59" s="198"/>
      <c r="P59" s="198"/>
      <c r="Q59" s="198"/>
      <c r="R59" s="198"/>
      <c r="S59" s="198"/>
      <c r="T59" s="198"/>
      <c r="U59" s="198"/>
      <c r="V59" s="198"/>
      <c r="W59" s="198"/>
      <c r="X59" s="198"/>
    </row>
    <row r="60" s="15" customFormat="1" ht="16.5" customHeight="1" spans="1:24">
      <c r="A60" s="139" t="s">
        <v>69</v>
      </c>
      <c r="B60" s="140" t="s">
        <v>70</v>
      </c>
      <c r="C60" s="141"/>
      <c r="D60" s="141"/>
      <c r="E60" s="141"/>
      <c r="F60" s="141"/>
      <c r="G60" s="141"/>
      <c r="H60" s="141"/>
      <c r="I60" s="141"/>
      <c r="J60" s="141"/>
      <c r="K60" s="141"/>
      <c r="L60" s="205">
        <v>3600</v>
      </c>
      <c r="M60" s="206"/>
      <c r="O60" s="198"/>
      <c r="P60" s="198"/>
      <c r="Q60" s="198"/>
      <c r="R60" s="198"/>
      <c r="S60" s="198"/>
      <c r="T60" s="198"/>
      <c r="U60" s="198"/>
      <c r="V60" s="198"/>
      <c r="W60" s="198"/>
      <c r="X60" s="198"/>
    </row>
    <row r="61" s="15" customFormat="1" ht="12" spans="1:24">
      <c r="A61" s="132" t="s">
        <v>71</v>
      </c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207">
        <f>SUM(L56:M60)</f>
        <v>96500</v>
      </c>
      <c r="M61" s="207"/>
      <c r="O61" s="198"/>
      <c r="P61" s="198"/>
      <c r="Q61" s="198"/>
      <c r="R61" s="198"/>
      <c r="S61" s="198"/>
      <c r="T61" s="198"/>
      <c r="U61" s="198"/>
      <c r="V61" s="198"/>
      <c r="W61" s="198"/>
      <c r="X61" s="198"/>
    </row>
    <row r="62" s="16" customFormat="1" spans="1:24">
      <c r="A62" s="1"/>
      <c r="B62" s="1"/>
      <c r="C62" s="142"/>
      <c r="D62" s="142"/>
      <c r="E62" s="142"/>
      <c r="F62" s="142"/>
      <c r="G62" s="142"/>
      <c r="H62" s="14"/>
      <c r="I62" s="14"/>
      <c r="J62" s="14"/>
      <c r="K62" s="14"/>
      <c r="L62" s="14"/>
      <c r="M62" s="14"/>
      <c r="N62" s="208"/>
      <c r="O62" s="82"/>
      <c r="P62" s="82"/>
      <c r="Q62" s="82"/>
      <c r="R62" s="82"/>
      <c r="S62" s="82"/>
      <c r="T62" s="82"/>
      <c r="U62" s="82"/>
      <c r="V62" s="82"/>
      <c r="W62" s="82"/>
      <c r="X62" s="82"/>
    </row>
    <row r="63" s="1" customFormat="1" spans="1:24">
      <c r="A63" s="82" t="s">
        <v>72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s="7" customFormat="1" ht="22.5" customHeight="1" spans="1:13">
      <c r="A64" s="143"/>
      <c r="B64" s="144"/>
      <c r="C64" s="145" t="s">
        <v>73</v>
      </c>
      <c r="D64" s="145"/>
      <c r="E64" s="145"/>
      <c r="F64" s="145"/>
      <c r="G64" s="146"/>
      <c r="H64" s="145" t="s">
        <v>48</v>
      </c>
      <c r="I64" s="255" t="s">
        <v>28</v>
      </c>
      <c r="J64" s="209" t="s">
        <v>49</v>
      </c>
      <c r="K64" s="209"/>
      <c r="L64" s="210"/>
      <c r="M64" s="28"/>
    </row>
    <row r="65" s="7" customFormat="1" ht="11.25" spans="1:13">
      <c r="A65" s="211" t="s">
        <v>74</v>
      </c>
      <c r="B65" s="14"/>
      <c r="C65" s="194">
        <v>265</v>
      </c>
      <c r="D65" s="194"/>
      <c r="E65" s="194"/>
      <c r="F65" s="194"/>
      <c r="G65" s="212" t="s">
        <v>42</v>
      </c>
      <c r="H65" s="213">
        <v>0</v>
      </c>
      <c r="I65" s="256" t="s">
        <v>28</v>
      </c>
      <c r="J65" s="234">
        <f>C65*H65</f>
        <v>0</v>
      </c>
      <c r="K65" s="234"/>
      <c r="L65" s="235"/>
      <c r="M65" s="28"/>
    </row>
    <row r="66" s="7" customFormat="1" ht="11.25" spans="1:13">
      <c r="A66" s="14" t="s">
        <v>75</v>
      </c>
      <c r="B66" s="14"/>
      <c r="C66" s="194">
        <v>180</v>
      </c>
      <c r="D66" s="194"/>
      <c r="E66" s="194"/>
      <c r="F66" s="194"/>
      <c r="G66" s="212" t="s">
        <v>42</v>
      </c>
      <c r="H66" s="213">
        <v>0</v>
      </c>
      <c r="I66" s="256" t="s">
        <v>28</v>
      </c>
      <c r="J66" s="234">
        <f>C66*H66</f>
        <v>0</v>
      </c>
      <c r="K66" s="234"/>
      <c r="L66" s="235"/>
      <c r="M66" s="28"/>
    </row>
    <row r="67" s="7" customFormat="1" ht="11.25" spans="1:13">
      <c r="A67" s="214" t="s">
        <v>76</v>
      </c>
      <c r="B67" s="215"/>
      <c r="C67" s="216">
        <v>0</v>
      </c>
      <c r="D67" s="216"/>
      <c r="E67" s="216"/>
      <c r="F67" s="216"/>
      <c r="G67" s="217" t="s">
        <v>42</v>
      </c>
      <c r="H67" s="218">
        <v>0</v>
      </c>
      <c r="I67" s="257" t="s">
        <v>28</v>
      </c>
      <c r="J67" s="237">
        <f>C67*H67</f>
        <v>0</v>
      </c>
      <c r="K67" s="237"/>
      <c r="L67" s="238"/>
      <c r="M67" s="28"/>
    </row>
    <row r="68" s="1" customFormat="1" spans="1:24">
      <c r="A68" s="83" t="s">
        <v>77</v>
      </c>
      <c r="B68" s="83"/>
      <c r="C68" s="61" t="s">
        <v>15</v>
      </c>
      <c r="D68" s="61"/>
      <c r="E68" s="61"/>
      <c r="F68" s="61"/>
      <c r="G68" s="219" t="s">
        <v>15</v>
      </c>
      <c r="H68" s="219"/>
      <c r="I68" s="239" t="s">
        <v>15</v>
      </c>
      <c r="J68" s="240">
        <f>J65+J67</f>
        <v>0</v>
      </c>
      <c r="K68" s="240"/>
      <c r="L68" s="240"/>
      <c r="M68" s="241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s="11" customFormat="1" ht="11.25" spans="1:24">
      <c r="A69" s="220" t="s">
        <v>15</v>
      </c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="14" customFormat="1" ht="11.25" spans="1:24">
      <c r="A70" s="95" t="s">
        <v>78</v>
      </c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194"/>
      <c r="O70" s="83"/>
      <c r="P70" s="83"/>
      <c r="Q70" s="83"/>
      <c r="R70" s="83"/>
      <c r="S70" s="83"/>
      <c r="T70" s="83"/>
      <c r="U70" s="83"/>
      <c r="V70" s="83"/>
      <c r="W70" s="83"/>
      <c r="X70" s="83"/>
    </row>
    <row r="71" s="16" customFormat="1" ht="11.25" spans="1:22">
      <c r="A71" s="14" t="s">
        <v>79</v>
      </c>
      <c r="B71" s="11"/>
      <c r="C71" s="14"/>
      <c r="D71" s="11"/>
      <c r="E71" s="11"/>
      <c r="F71" s="11"/>
      <c r="H71" s="14"/>
      <c r="I71" s="14"/>
      <c r="J71" s="220"/>
      <c r="K71" s="194"/>
      <c r="L71" s="208"/>
      <c r="M71" s="82"/>
      <c r="N71" s="82"/>
      <c r="O71" s="82"/>
      <c r="P71" s="82"/>
      <c r="Q71" s="82"/>
      <c r="R71" s="82"/>
      <c r="S71" s="82"/>
      <c r="T71" s="82"/>
      <c r="U71" s="82"/>
      <c r="V71" s="82"/>
    </row>
    <row r="72" s="17" customFormat="1" ht="10.5" spans="1:22">
      <c r="A72" s="221"/>
      <c r="B72" s="222"/>
      <c r="C72" s="223"/>
      <c r="D72" s="222"/>
      <c r="E72" s="222"/>
      <c r="F72" s="222"/>
      <c r="H72" s="223"/>
      <c r="I72" s="223"/>
      <c r="J72" s="242"/>
      <c r="K72" s="243"/>
      <c r="L72" s="244"/>
      <c r="M72" s="245"/>
      <c r="N72" s="245"/>
      <c r="O72" s="245"/>
      <c r="P72" s="245"/>
      <c r="Q72" s="245"/>
      <c r="R72" s="245"/>
      <c r="S72" s="245"/>
      <c r="T72" s="245"/>
      <c r="U72" s="245"/>
      <c r="V72" s="245"/>
    </row>
    <row r="73" s="17" customFormat="1" ht="10.5" spans="1:22">
      <c r="A73" s="221"/>
      <c r="B73" s="222"/>
      <c r="C73" s="223"/>
      <c r="D73" s="222"/>
      <c r="E73" s="222"/>
      <c r="F73" s="222"/>
      <c r="H73" s="223"/>
      <c r="I73" s="223"/>
      <c r="J73" s="242"/>
      <c r="K73" s="243"/>
      <c r="L73" s="244"/>
      <c r="M73" s="245"/>
      <c r="N73" s="245"/>
      <c r="O73" s="245"/>
      <c r="P73" s="245"/>
      <c r="Q73" s="245"/>
      <c r="R73" s="245"/>
      <c r="S73" s="245"/>
      <c r="T73" s="245"/>
      <c r="U73" s="245"/>
      <c r="V73" s="245"/>
    </row>
    <row r="74" s="16" customFormat="1" ht="11.25" hidden="1" spans="1:22">
      <c r="A74" s="221" t="s">
        <v>80</v>
      </c>
      <c r="B74" s="224"/>
      <c r="D74" s="208"/>
      <c r="M74" s="82"/>
      <c r="N74" s="82"/>
      <c r="O74" s="82"/>
      <c r="P74" s="82"/>
      <c r="Q74" s="82"/>
      <c r="R74" s="82"/>
      <c r="S74" s="82"/>
      <c r="T74" s="82"/>
      <c r="U74" s="82"/>
      <c r="V74" s="82"/>
    </row>
    <row r="75" s="18" customFormat="1" ht="12" hidden="1" spans="1:22">
      <c r="A75" s="225" t="s">
        <v>81</v>
      </c>
      <c r="B75" s="14"/>
      <c r="C75" s="16"/>
      <c r="D75" s="208"/>
      <c r="E75" s="16"/>
      <c r="F75" s="16"/>
      <c r="G75" s="16"/>
      <c r="H75" s="16"/>
      <c r="I75" s="16"/>
      <c r="J75" s="16"/>
      <c r="K75" s="16"/>
      <c r="M75" s="246"/>
      <c r="N75" s="246"/>
      <c r="O75" s="246"/>
      <c r="P75" s="246"/>
      <c r="Q75" s="246"/>
      <c r="R75" s="246"/>
      <c r="S75" s="246"/>
      <c r="T75" s="246"/>
      <c r="U75" s="246"/>
      <c r="V75" s="246"/>
    </row>
    <row r="76" s="18" customFormat="1" ht="12" spans="1:22">
      <c r="A76" s="226"/>
      <c r="B76" s="226"/>
      <c r="C76" s="14"/>
      <c r="D76" s="194"/>
      <c r="E76" s="194"/>
      <c r="F76" s="14"/>
      <c r="G76" s="14"/>
      <c r="H76" s="14"/>
      <c r="I76" s="14"/>
      <c r="J76" s="14"/>
      <c r="K76" s="14"/>
      <c r="M76" s="246"/>
      <c r="N76" s="246"/>
      <c r="O76" s="246"/>
      <c r="P76" s="246"/>
      <c r="Q76" s="246"/>
      <c r="R76" s="246"/>
      <c r="S76" s="246"/>
      <c r="T76" s="246"/>
      <c r="U76" s="246"/>
      <c r="V76" s="246"/>
    </row>
    <row r="77" s="18" customFormat="1" ht="12" spans="1:22">
      <c r="A77" s="14" t="s">
        <v>82</v>
      </c>
      <c r="B77" s="226"/>
      <c r="C77" s="14"/>
      <c r="D77" s="194"/>
      <c r="E77" s="194"/>
      <c r="F77" s="14"/>
      <c r="G77" s="14"/>
      <c r="H77" s="14"/>
      <c r="I77" s="14"/>
      <c r="J77" s="14"/>
      <c r="K77" s="14"/>
      <c r="M77" s="246"/>
      <c r="N77" s="246"/>
      <c r="O77" s="246"/>
      <c r="P77" s="246"/>
      <c r="Q77" s="246"/>
      <c r="R77" s="246"/>
      <c r="S77" s="246"/>
      <c r="T77" s="246"/>
      <c r="U77" s="246"/>
      <c r="V77" s="246"/>
    </row>
    <row r="78" s="19" customFormat="1" ht="11.25" spans="1:5">
      <c r="A78" s="227"/>
      <c r="D78" s="228"/>
      <c r="E78" s="228"/>
    </row>
    <row r="79" s="18" customFormat="1" ht="12" hidden="1" spans="1:22">
      <c r="A79" s="225" t="s">
        <v>83</v>
      </c>
      <c r="B79" s="225"/>
      <c r="C79" s="14"/>
      <c r="D79" s="194"/>
      <c r="E79" s="194"/>
      <c r="F79" s="14"/>
      <c r="G79" s="14"/>
      <c r="H79" s="14"/>
      <c r="I79" s="14"/>
      <c r="J79" s="14"/>
      <c r="K79" s="14"/>
      <c r="L79" s="247"/>
      <c r="M79" s="248"/>
      <c r="N79" s="246"/>
      <c r="O79" s="246"/>
      <c r="P79" s="246"/>
      <c r="Q79" s="246"/>
      <c r="R79" s="246"/>
      <c r="S79" s="246"/>
      <c r="T79" s="246"/>
      <c r="U79" s="246"/>
      <c r="V79" s="246"/>
    </row>
    <row r="80" s="20" customFormat="1" ht="11.25" hidden="1" spans="1:13">
      <c r="A80" s="229" t="s">
        <v>84</v>
      </c>
      <c r="E80" s="230"/>
      <c r="F80" s="231"/>
      <c r="G80" s="232"/>
      <c r="K80" s="249"/>
      <c r="L80" s="250"/>
      <c r="M80" s="250"/>
    </row>
    <row r="81" s="21" customFormat="1" ht="14.25" hidden="1" customHeight="1" spans="1:11">
      <c r="A81" s="233" t="s">
        <v>85</v>
      </c>
      <c r="B81" s="233"/>
      <c r="C81" s="233"/>
      <c r="D81" s="233"/>
      <c r="E81" s="233"/>
      <c r="F81" s="233"/>
      <c r="G81" s="233"/>
      <c r="H81" s="233"/>
      <c r="I81" s="233"/>
      <c r="J81" s="233"/>
      <c r="K81" s="233"/>
    </row>
    <row r="82" spans="1:13">
      <c r="A82" s="225"/>
      <c r="B82" s="225"/>
      <c r="C82" s="14"/>
      <c r="D82" s="194"/>
      <c r="E82" s="194"/>
      <c r="F82" s="194"/>
      <c r="G82" s="194"/>
      <c r="H82" s="14"/>
      <c r="I82" s="14"/>
      <c r="J82" s="14"/>
      <c r="K82" s="14"/>
      <c r="L82" s="14"/>
      <c r="M82" s="14"/>
    </row>
    <row r="83" s="22" customFormat="1" customHeight="1" spans="1:24">
      <c r="A83" s="95" t="s">
        <v>86</v>
      </c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O83" s="251"/>
      <c r="P83" s="251"/>
      <c r="Q83" s="251"/>
      <c r="R83" s="251"/>
      <c r="S83" s="251"/>
      <c r="T83" s="251"/>
      <c r="U83" s="251"/>
      <c r="V83" s="251"/>
      <c r="W83" s="251"/>
      <c r="X83" s="251"/>
    </row>
    <row r="84" ht="27" customHeight="1" spans="1:13">
      <c r="A84" s="28" t="s">
        <v>87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</row>
    <row r="85" ht="3.75" customHeight="1" spans="1:13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</row>
    <row r="86" ht="24.95" customHeight="1" spans="1:13">
      <c r="A86" s="28" t="s">
        <v>88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</row>
    <row r="87" ht="4.5" customHeight="1" spans="1:13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</row>
    <row r="88" ht="24.75" customHeight="1" spans="1:13">
      <c r="A88" s="28" t="s">
        <v>89</v>
      </c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</row>
    <row r="89" ht="6" customHeight="1" spans="1:13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ht="33.75" customHeight="1" spans="1:13">
      <c r="A90" s="28" t="s">
        <v>90</v>
      </c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ht="5.25" customHeight="1" spans="1:13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ht="36" customHeight="1" spans="1:13">
      <c r="A92" s="28" t="s">
        <v>91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ht="6" customHeight="1" spans="1:13">
      <c r="A93" s="11"/>
      <c r="B93" s="1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</row>
    <row r="94" spans="1:13">
      <c r="A94" s="14"/>
      <c r="B94" s="11"/>
      <c r="C94" s="14"/>
      <c r="D94" s="147"/>
      <c r="E94" s="147"/>
      <c r="F94" s="147"/>
      <c r="G94" s="11"/>
      <c r="H94" s="14"/>
      <c r="I94" s="14"/>
      <c r="J94" s="14"/>
      <c r="K94" s="14"/>
      <c r="L94" s="220"/>
      <c r="M94" s="194"/>
    </row>
  </sheetData>
  <mergeCells count="106">
    <mergeCell ref="J1:L1"/>
    <mergeCell ref="A4:M4"/>
    <mergeCell ref="A6:B6"/>
    <mergeCell ref="C6:G6"/>
    <mergeCell ref="J6:M6"/>
    <mergeCell ref="A7:B7"/>
    <mergeCell ref="C7:G7"/>
    <mergeCell ref="A8:B8"/>
    <mergeCell ref="C8:G8"/>
    <mergeCell ref="A9:B9"/>
    <mergeCell ref="C9:G9"/>
    <mergeCell ref="A11:M11"/>
    <mergeCell ref="D14:G14"/>
    <mergeCell ref="I14:M14"/>
    <mergeCell ref="D15:G15"/>
    <mergeCell ref="L15:M15"/>
    <mergeCell ref="D16:G16"/>
    <mergeCell ref="I16:M16"/>
    <mergeCell ref="D18:G18"/>
    <mergeCell ref="I18:M18"/>
    <mergeCell ref="D19:G19"/>
    <mergeCell ref="I19:M19"/>
    <mergeCell ref="A20:M20"/>
    <mergeCell ref="D22:G22"/>
    <mergeCell ref="I22:M22"/>
    <mergeCell ref="D23:G23"/>
    <mergeCell ref="D24:G24"/>
    <mergeCell ref="I24:M24"/>
    <mergeCell ref="D25:G25"/>
    <mergeCell ref="I25:M25"/>
    <mergeCell ref="A26:M26"/>
    <mergeCell ref="D28:G28"/>
    <mergeCell ref="I28:M28"/>
    <mergeCell ref="D29:G29"/>
    <mergeCell ref="A30:B30"/>
    <mergeCell ref="D30:G30"/>
    <mergeCell ref="I30:K30"/>
    <mergeCell ref="L30:M30"/>
    <mergeCell ref="D32:G32"/>
    <mergeCell ref="I32:M32"/>
    <mergeCell ref="D33:G33"/>
    <mergeCell ref="I33:M33"/>
    <mergeCell ref="A34:M34"/>
    <mergeCell ref="B36:I36"/>
    <mergeCell ref="A37:M37"/>
    <mergeCell ref="C38:M38"/>
    <mergeCell ref="A39:L39"/>
    <mergeCell ref="A40:L40"/>
    <mergeCell ref="A41:L41"/>
    <mergeCell ref="C44:D44"/>
    <mergeCell ref="J44:K44"/>
    <mergeCell ref="L44:M44"/>
    <mergeCell ref="C45:D45"/>
    <mergeCell ref="J45:K45"/>
    <mergeCell ref="L45:M45"/>
    <mergeCell ref="C46:D46"/>
    <mergeCell ref="J46:K46"/>
    <mergeCell ref="L46:M46"/>
    <mergeCell ref="A47:K47"/>
    <mergeCell ref="L47:M47"/>
    <mergeCell ref="A49:M49"/>
    <mergeCell ref="D50:G50"/>
    <mergeCell ref="I50:M50"/>
    <mergeCell ref="A52:M52"/>
    <mergeCell ref="D53:G53"/>
    <mergeCell ref="I53:M53"/>
    <mergeCell ref="A54:M54"/>
    <mergeCell ref="D55:K55"/>
    <mergeCell ref="L55:M55"/>
    <mergeCell ref="O55:P55"/>
    <mergeCell ref="B56:K56"/>
    <mergeCell ref="L56:M56"/>
    <mergeCell ref="B57:K57"/>
    <mergeCell ref="L57:M57"/>
    <mergeCell ref="B58:L58"/>
    <mergeCell ref="B59:L59"/>
    <mergeCell ref="B60:K60"/>
    <mergeCell ref="L60:M60"/>
    <mergeCell ref="A61:K61"/>
    <mergeCell ref="L61:M61"/>
    <mergeCell ref="A63:M63"/>
    <mergeCell ref="C64:D64"/>
    <mergeCell ref="J64:L64"/>
    <mergeCell ref="C65:D65"/>
    <mergeCell ref="J65:L65"/>
    <mergeCell ref="C66:D66"/>
    <mergeCell ref="J66:L66"/>
    <mergeCell ref="C67:D67"/>
    <mergeCell ref="J67:L67"/>
    <mergeCell ref="C68:D68"/>
    <mergeCell ref="J68:L68"/>
    <mergeCell ref="A69:M69"/>
    <mergeCell ref="A70:M70"/>
    <mergeCell ref="A81:K81"/>
    <mergeCell ref="A83:M83"/>
    <mergeCell ref="A84:M84"/>
    <mergeCell ref="A86:M86"/>
    <mergeCell ref="A88:M88"/>
    <mergeCell ref="A90:M90"/>
    <mergeCell ref="A92:M92"/>
    <mergeCell ref="M39:M40"/>
    <mergeCell ref="H7:I9"/>
    <mergeCell ref="J8:M10"/>
    <mergeCell ref="A18:B19"/>
    <mergeCell ref="A24:B25"/>
    <mergeCell ref="A32:B33"/>
  </mergeCells>
  <printOptions horizontalCentered="1"/>
  <pageMargins left="0.388888888888889" right="0.388888888888889" top="0.388888888888889" bottom="0.388888888888889" header="0" footer="0.2"/>
  <pageSetup paperSize="1" scale="62" orientation="portrait" horizontalDpi="600" verticalDpi="600"/>
  <headerFooter alignWithMargins="0">
    <oddFooter>&amp;L&amp;"Tahoma,Regular"&amp;6&amp;P&amp;C&amp;6&amp;F&amp;R&amp;"Tahoma,Regular"&amp;6Club Mediterranee (Club Med) Hong Kong Ltd
13th Floor Winway Building 
50 Wellington Street, Central, Hong Kong
Licence No. 350601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Group Confirmation团队确认书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2018-01-11T10:42:00Z</dcterms:created>
  <dcterms:modified xsi:type="dcterms:W3CDTF">2018-01-17T12:19:30Z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