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C:\Users\Xu\Desktop\科瑞德\"/>
    </mc:Choice>
  </mc:AlternateContent>
  <xr:revisionPtr revIDLastSave="0" documentId="13_ncr:1_{F46E1948-4048-433A-A426-A17035841F3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结算单" sheetId="1" r:id="rId1"/>
  </sheets>
  <definedNames>
    <definedName name="_xlnm._FilterDatabase" localSheetId="0" hidden="1">结算单!$A$4:$O$53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8" i="1" l="1"/>
  <c r="L48" i="1" s="1"/>
  <c r="J47" i="1"/>
  <c r="L47" i="1" s="1"/>
  <c r="J46" i="1"/>
  <c r="L46" i="1" s="1"/>
  <c r="J45" i="1"/>
  <c r="L45" i="1" s="1"/>
  <c r="J44" i="1"/>
  <c r="L44" i="1" s="1"/>
  <c r="J43" i="1"/>
  <c r="L43" i="1" s="1"/>
  <c r="J42" i="1"/>
  <c r="L42" i="1" s="1"/>
  <c r="J41" i="1"/>
  <c r="L41" i="1" s="1"/>
  <c r="J40" i="1"/>
  <c r="L40" i="1" s="1"/>
  <c r="J39" i="1"/>
  <c r="L39" i="1" s="1"/>
  <c r="J38" i="1"/>
  <c r="L38" i="1" s="1"/>
  <c r="J37" i="1"/>
  <c r="L37" i="1" s="1"/>
  <c r="J36" i="1"/>
  <c r="L36" i="1" s="1"/>
  <c r="J35" i="1"/>
  <c r="L35" i="1" s="1"/>
  <c r="J34" i="1"/>
  <c r="L34" i="1" s="1"/>
  <c r="J33" i="1"/>
  <c r="L33" i="1" s="1"/>
  <c r="J32" i="1"/>
  <c r="L32" i="1" s="1"/>
  <c r="J31" i="1"/>
  <c r="L31" i="1" s="1"/>
  <c r="J30" i="1"/>
  <c r="L30" i="1" s="1"/>
  <c r="J29" i="1"/>
  <c r="L29" i="1" s="1"/>
  <c r="J28" i="1"/>
  <c r="L28" i="1" s="1"/>
  <c r="J27" i="1"/>
  <c r="L27" i="1" s="1"/>
  <c r="J26" i="1"/>
  <c r="L26" i="1" s="1"/>
  <c r="J25" i="1"/>
  <c r="L25" i="1" s="1"/>
  <c r="J24" i="1"/>
  <c r="L24" i="1" s="1"/>
  <c r="J23" i="1"/>
  <c r="L23" i="1" s="1"/>
  <c r="J22" i="1"/>
  <c r="L22" i="1" s="1"/>
  <c r="J21" i="1"/>
  <c r="L21" i="1" s="1"/>
  <c r="J20" i="1"/>
  <c r="L20" i="1" s="1"/>
  <c r="J19" i="1"/>
  <c r="L19" i="1" s="1"/>
  <c r="J18" i="1"/>
  <c r="L18" i="1" s="1"/>
  <c r="J17" i="1"/>
  <c r="L17" i="1" s="1"/>
  <c r="J16" i="1"/>
  <c r="L16" i="1" s="1"/>
  <c r="J15" i="1"/>
  <c r="L15" i="1" s="1"/>
  <c r="J14" i="1"/>
  <c r="L14" i="1" s="1"/>
  <c r="J13" i="1"/>
  <c r="L13" i="1" s="1"/>
  <c r="J12" i="1"/>
  <c r="L12" i="1" s="1"/>
  <c r="J11" i="1"/>
  <c r="L11" i="1" s="1"/>
  <c r="J10" i="1"/>
  <c r="L10" i="1" s="1"/>
  <c r="J9" i="1"/>
  <c r="L9" i="1" s="1"/>
  <c r="J8" i="1"/>
  <c r="L8" i="1" s="1"/>
  <c r="J7" i="1"/>
  <c r="L7" i="1" s="1"/>
  <c r="J6" i="1"/>
  <c r="L6" i="1" s="1"/>
  <c r="J5" i="1"/>
  <c r="L5" i="1" s="1"/>
  <c r="L49" i="1" l="1"/>
  <c r="L50" i="1" s="1"/>
  <c r="L51" i="1" s="1"/>
  <c r="L52" i="1" s="1"/>
  <c r="L5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KRD</author>
  </authors>
  <commentList>
    <comment ref="J5" authorId="0" shapeId="0" xr:uid="{00000000-0006-0000-0000-000001000000}">
      <text>
        <r>
          <rPr>
            <b/>
            <sz val="9"/>
            <rFont val="宋体"/>
            <charset val="134"/>
          </rPr>
          <t>KRD:</t>
        </r>
        <r>
          <rPr>
            <sz val="9"/>
            <rFont val="宋体"/>
            <charset val="134"/>
          </rPr>
          <t xml:space="preserve">
劳务费+个税</t>
        </r>
      </text>
    </comment>
  </commentList>
</comments>
</file>

<file path=xl/sharedStrings.xml><?xml version="1.0" encoding="utf-8"?>
<sst xmlns="http://schemas.openxmlformats.org/spreadsheetml/2006/main" count="156" uniqueCount="67">
  <si>
    <t>会议结算单</t>
  </si>
  <si>
    <t>会议单号</t>
  </si>
  <si>
    <t>供应商</t>
  </si>
  <si>
    <t>康辉集团北京国际会议展览有限公司</t>
  </si>
  <si>
    <t>会议名称</t>
  </si>
  <si>
    <t>会议时间/地点</t>
  </si>
  <si>
    <t>参会人数</t>
  </si>
  <si>
    <t>会务费</t>
  </si>
  <si>
    <t>项目</t>
  </si>
  <si>
    <t>数量</t>
  </si>
  <si>
    <t>单位</t>
  </si>
  <si>
    <t>劳务费</t>
  </si>
  <si>
    <t>个税</t>
  </si>
  <si>
    <t>次数</t>
  </si>
  <si>
    <t>单价</t>
  </si>
  <si>
    <t>小计</t>
  </si>
  <si>
    <t>备注</t>
  </si>
  <si>
    <t>0625/0619/0909李道洋</t>
  </si>
  <si>
    <t>人</t>
  </si>
  <si>
    <t>元</t>
  </si>
  <si>
    <t>0721李先扬</t>
  </si>
  <si>
    <t>0724金勇</t>
  </si>
  <si>
    <t>0908刘银</t>
  </si>
  <si>
    <t>0908黄乾坤</t>
  </si>
  <si>
    <t>0911罗才华</t>
  </si>
  <si>
    <t>0911蔡谋善</t>
  </si>
  <si>
    <t>0913孙红亮</t>
  </si>
  <si>
    <t>0913杨慧</t>
  </si>
  <si>
    <t>0927罗登科</t>
  </si>
  <si>
    <t>0913罗茗刈</t>
  </si>
  <si>
    <t>0913/1008刘维刚</t>
  </si>
  <si>
    <t>0920詹少国</t>
  </si>
  <si>
    <t>09919舒卓</t>
  </si>
  <si>
    <t>0919李向平</t>
  </si>
  <si>
    <t>0830尹顺雄</t>
  </si>
  <si>
    <t>0830宁志军</t>
  </si>
  <si>
    <t>0830吕名礼</t>
  </si>
  <si>
    <t>0909徐顺生</t>
  </si>
  <si>
    <t>0909杨大刚</t>
  </si>
  <si>
    <t>0909杨灿</t>
  </si>
  <si>
    <t>0909王晴</t>
  </si>
  <si>
    <t>0816渠文生</t>
  </si>
  <si>
    <t>0815/0912/0919/0926刘登华</t>
  </si>
  <si>
    <t>0828曹倩</t>
  </si>
  <si>
    <t>0730张玉林</t>
  </si>
  <si>
    <t>0906陈耀银</t>
  </si>
  <si>
    <t>0906赵厚裕</t>
  </si>
  <si>
    <t>0919张晓凡</t>
  </si>
  <si>
    <t>0918舒敏</t>
  </si>
  <si>
    <t>0911付彩佩</t>
  </si>
  <si>
    <t>0906陈超</t>
  </si>
  <si>
    <t>0912熊永洁</t>
  </si>
  <si>
    <t>0821申秀云</t>
  </si>
  <si>
    <t>0820曾宪祥</t>
  </si>
  <si>
    <t xml:space="preserve">0924段书 </t>
  </si>
  <si>
    <t>0924李卫晖</t>
  </si>
  <si>
    <t>0924罗兴伟</t>
  </si>
  <si>
    <t>0924唐湘祁</t>
  </si>
  <si>
    <t>0924周建松</t>
  </si>
  <si>
    <t>0909熊江荣</t>
  </si>
  <si>
    <t>0909谢中华</t>
  </si>
  <si>
    <t>0909袁园</t>
  </si>
  <si>
    <t>0909李百艳</t>
  </si>
  <si>
    <t>合计</t>
  </si>
  <si>
    <t>服务费</t>
  </si>
  <si>
    <t>税金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</si>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</sst>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 "/>
  </numFmts>
  <fonts count="10" x14ac:knownFonts="1">
    <font>
      <sz val="12"/>
      <color theme="1"/>
      <name val="等线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sz val="10"/>
      <color rgb="FFFF0000"/>
      <name val="宋体"/>
      <charset val="134"/>
    </font>
    <font>
      <sz val="12"/>
      <name val="宋体"/>
      <charset val="134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8" fillId="0" borderId="0"/>
    <xf numFmtId="0" fontId="8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178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178" fontId="5" fillId="4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</cellXfs>
  <cellStyles count="3">
    <cellStyle name="常规" xfId="0" builtinId="0"/>
    <cellStyle name="常规 2 2 2" xfId="1" xr:uid="{00000000-0005-0000-0000-000031000000}"/>
    <cellStyle name="常规_L‘Oreal 采购报价单" xfId="2" xr:uid="{00000000-0005-0000-0000-000032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0"/>
  <sheetViews>
    <sheetView tabSelected="1" zoomScale="130" zoomScaleNormal="130" zoomScaleSheetLayoutView="100" workbookViewId="0">
      <selection activeCell="L13" sqref="L13"/>
    </sheetView>
  </sheetViews>
  <sheetFormatPr defaultColWidth="10.875" defaultRowHeight="18" customHeight="1" x14ac:dyDescent="0.25"/>
  <cols>
    <col min="1" max="1" width="5.875" style="2" customWidth="1"/>
    <col min="2" max="2" width="2.75" style="2" customWidth="1"/>
    <col min="3" max="3" width="8.25" style="2" customWidth="1"/>
    <col min="4" max="4" width="25.75" style="3" customWidth="1"/>
    <col min="5" max="5" width="6" style="2" hidden="1" customWidth="1"/>
    <col min="6" max="6" width="8.125" style="2" hidden="1" customWidth="1"/>
    <col min="7" max="8" width="8.125" style="2" customWidth="1"/>
    <col min="9" max="9" width="5.875" style="2" customWidth="1"/>
    <col min="10" max="10" width="8.5" style="2" customWidth="1"/>
    <col min="11" max="11" width="9" style="2" customWidth="1"/>
    <col min="12" max="12" width="9.5" style="2" customWidth="1"/>
    <col min="13" max="13" width="22.75" style="2" customWidth="1"/>
    <col min="14" max="14" width="10.875" style="2"/>
    <col min="15" max="15" width="19.125" style="2" customWidth="1"/>
    <col min="16" max="16384" width="10.875" style="2"/>
  </cols>
  <sheetData>
    <row r="1" spans="1:15" ht="30" customHeight="1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14" t="s">
        <v>1</v>
      </c>
      <c r="O1" s="15"/>
    </row>
    <row r="2" spans="1:15" s="1" customFormat="1" ht="18" customHeight="1" x14ac:dyDescent="0.25">
      <c r="A2" s="22" t="s">
        <v>2</v>
      </c>
      <c r="B2" s="22"/>
      <c r="C2" s="23" t="s">
        <v>3</v>
      </c>
      <c r="D2" s="24"/>
      <c r="E2" s="24"/>
      <c r="F2" s="24"/>
      <c r="G2" s="24"/>
      <c r="H2" s="24"/>
      <c r="I2" s="24"/>
      <c r="J2" s="24"/>
      <c r="K2" s="24"/>
      <c r="L2" s="24"/>
      <c r="M2" s="25"/>
    </row>
    <row r="3" spans="1:15" s="1" customFormat="1" ht="29.1" customHeight="1" x14ac:dyDescent="0.25">
      <c r="A3" s="22" t="s">
        <v>4</v>
      </c>
      <c r="B3" s="22"/>
      <c r="C3" s="26"/>
      <c r="D3" s="26"/>
      <c r="E3" s="26"/>
      <c r="F3" s="4" t="s">
        <v>5</v>
      </c>
      <c r="G3" s="5"/>
      <c r="H3" s="5"/>
      <c r="I3" s="27"/>
      <c r="J3" s="28"/>
      <c r="K3" s="29"/>
      <c r="L3" s="4" t="s">
        <v>6</v>
      </c>
      <c r="M3" s="4"/>
    </row>
    <row r="4" spans="1:15" s="1" customFormat="1" ht="18" customHeight="1" x14ac:dyDescent="0.25">
      <c r="A4" s="43" t="s">
        <v>7</v>
      </c>
      <c r="B4" s="44"/>
      <c r="C4" s="6"/>
      <c r="D4" s="7" t="s">
        <v>8</v>
      </c>
      <c r="E4" s="6" t="s">
        <v>9</v>
      </c>
      <c r="F4" s="6" t="s">
        <v>10</v>
      </c>
      <c r="G4" s="6" t="s">
        <v>11</v>
      </c>
      <c r="H4" s="6" t="s">
        <v>12</v>
      </c>
      <c r="I4" s="6" t="s">
        <v>13</v>
      </c>
      <c r="J4" s="16" t="s">
        <v>14</v>
      </c>
      <c r="K4" s="16" t="s">
        <v>10</v>
      </c>
      <c r="L4" s="6" t="s">
        <v>15</v>
      </c>
      <c r="M4" s="6" t="s">
        <v>16</v>
      </c>
    </row>
    <row r="5" spans="1:15" s="1" customFormat="1" ht="18" customHeight="1" x14ac:dyDescent="0.25">
      <c r="A5" s="45"/>
      <c r="B5" s="46"/>
      <c r="C5" s="8">
        <v>1</v>
      </c>
      <c r="D5" s="9" t="s">
        <v>17</v>
      </c>
      <c r="E5" s="6">
        <v>1</v>
      </c>
      <c r="F5" s="8" t="s">
        <v>18</v>
      </c>
      <c r="G5" s="8">
        <v>6000</v>
      </c>
      <c r="H5" s="8">
        <v>1142.8599999999999</v>
      </c>
      <c r="I5" s="8">
        <v>1</v>
      </c>
      <c r="J5" s="16">
        <f t="shared" ref="J5:J16" si="0">G5+H5</f>
        <v>7142.86</v>
      </c>
      <c r="K5" s="16" t="s">
        <v>19</v>
      </c>
      <c r="L5" s="17">
        <f>J5</f>
        <v>7142.86</v>
      </c>
      <c r="M5" s="6"/>
    </row>
    <row r="6" spans="1:15" s="1" customFormat="1" ht="18" customHeight="1" x14ac:dyDescent="0.25">
      <c r="A6" s="45"/>
      <c r="B6" s="46"/>
      <c r="C6" s="8">
        <v>2</v>
      </c>
      <c r="D6" s="9" t="s">
        <v>20</v>
      </c>
      <c r="E6" s="6">
        <v>1</v>
      </c>
      <c r="F6" s="8" t="s">
        <v>18</v>
      </c>
      <c r="G6" s="8">
        <v>1000</v>
      </c>
      <c r="H6" s="6">
        <v>50</v>
      </c>
      <c r="I6" s="8">
        <v>1</v>
      </c>
      <c r="J6" s="16">
        <f t="shared" si="0"/>
        <v>1050</v>
      </c>
      <c r="K6" s="16" t="s">
        <v>19</v>
      </c>
      <c r="L6" s="17">
        <f t="shared" ref="L6:L48" si="1">J6</f>
        <v>1050</v>
      </c>
      <c r="M6" s="6"/>
    </row>
    <row r="7" spans="1:15" s="1" customFormat="1" ht="18" customHeight="1" x14ac:dyDescent="0.25">
      <c r="A7" s="45"/>
      <c r="B7" s="46"/>
      <c r="C7" s="8">
        <v>3</v>
      </c>
      <c r="D7" s="9" t="s">
        <v>21</v>
      </c>
      <c r="E7" s="6">
        <v>1</v>
      </c>
      <c r="F7" s="8" t="s">
        <v>18</v>
      </c>
      <c r="G7" s="8">
        <v>1000</v>
      </c>
      <c r="H7" s="6">
        <v>50</v>
      </c>
      <c r="I7" s="8">
        <v>1</v>
      </c>
      <c r="J7" s="16">
        <f t="shared" si="0"/>
        <v>1050</v>
      </c>
      <c r="K7" s="16" t="s">
        <v>19</v>
      </c>
      <c r="L7" s="17">
        <f t="shared" si="1"/>
        <v>1050</v>
      </c>
      <c r="M7" s="6"/>
    </row>
    <row r="8" spans="1:15" s="1" customFormat="1" ht="18" customHeight="1" x14ac:dyDescent="0.25">
      <c r="A8" s="45"/>
      <c r="B8" s="46"/>
      <c r="C8" s="8">
        <v>4</v>
      </c>
      <c r="D8" s="9" t="s">
        <v>22</v>
      </c>
      <c r="E8" s="6">
        <v>1</v>
      </c>
      <c r="F8" s="8" t="s">
        <v>18</v>
      </c>
      <c r="G8" s="8">
        <v>1000</v>
      </c>
      <c r="H8" s="6">
        <v>50</v>
      </c>
      <c r="I8" s="8">
        <v>1</v>
      </c>
      <c r="J8" s="16">
        <f t="shared" si="0"/>
        <v>1050</v>
      </c>
      <c r="K8" s="16" t="s">
        <v>19</v>
      </c>
      <c r="L8" s="17">
        <f t="shared" si="1"/>
        <v>1050</v>
      </c>
      <c r="M8" s="6"/>
    </row>
    <row r="9" spans="1:15" s="1" customFormat="1" ht="18" customHeight="1" x14ac:dyDescent="0.25">
      <c r="A9" s="45"/>
      <c r="B9" s="46"/>
      <c r="C9" s="8">
        <v>5</v>
      </c>
      <c r="D9" s="9" t="s">
        <v>23</v>
      </c>
      <c r="E9" s="6">
        <v>1</v>
      </c>
      <c r="F9" s="8" t="s">
        <v>18</v>
      </c>
      <c r="G9" s="8">
        <v>1000</v>
      </c>
      <c r="H9" s="6">
        <v>50</v>
      </c>
      <c r="I9" s="8">
        <v>1</v>
      </c>
      <c r="J9" s="16">
        <f t="shared" si="0"/>
        <v>1050</v>
      </c>
      <c r="K9" s="16" t="s">
        <v>19</v>
      </c>
      <c r="L9" s="17">
        <f t="shared" si="1"/>
        <v>1050</v>
      </c>
      <c r="M9" s="6"/>
    </row>
    <row r="10" spans="1:15" s="1" customFormat="1" ht="18" customHeight="1" x14ac:dyDescent="0.25">
      <c r="A10" s="45"/>
      <c r="B10" s="46"/>
      <c r="C10" s="8">
        <v>6</v>
      </c>
      <c r="D10" s="9" t="s">
        <v>24</v>
      </c>
      <c r="E10" s="6">
        <v>1</v>
      </c>
      <c r="F10" s="8" t="s">
        <v>18</v>
      </c>
      <c r="G10" s="8">
        <v>1000</v>
      </c>
      <c r="H10" s="6">
        <v>50</v>
      </c>
      <c r="I10" s="8">
        <v>1</v>
      </c>
      <c r="J10" s="16">
        <f t="shared" si="0"/>
        <v>1050</v>
      </c>
      <c r="K10" s="16" t="s">
        <v>19</v>
      </c>
      <c r="L10" s="17">
        <f t="shared" si="1"/>
        <v>1050</v>
      </c>
      <c r="M10" s="6"/>
    </row>
    <row r="11" spans="1:15" s="1" customFormat="1" ht="18" customHeight="1" x14ac:dyDescent="0.25">
      <c r="A11" s="45"/>
      <c r="B11" s="46"/>
      <c r="C11" s="8">
        <v>7</v>
      </c>
      <c r="D11" s="9" t="s">
        <v>25</v>
      </c>
      <c r="E11" s="6">
        <v>1</v>
      </c>
      <c r="F11" s="8" t="s">
        <v>18</v>
      </c>
      <c r="G11" s="8">
        <v>1000</v>
      </c>
      <c r="H11" s="6">
        <v>50</v>
      </c>
      <c r="I11" s="8">
        <v>1</v>
      </c>
      <c r="J11" s="16">
        <f t="shared" si="0"/>
        <v>1050</v>
      </c>
      <c r="K11" s="16" t="s">
        <v>19</v>
      </c>
      <c r="L11" s="17">
        <f t="shared" si="1"/>
        <v>1050</v>
      </c>
      <c r="M11" s="6"/>
    </row>
    <row r="12" spans="1:15" s="1" customFormat="1" ht="18" customHeight="1" x14ac:dyDescent="0.25">
      <c r="A12" s="45"/>
      <c r="B12" s="46"/>
      <c r="C12" s="8">
        <v>8</v>
      </c>
      <c r="D12" s="9" t="s">
        <v>26</v>
      </c>
      <c r="E12" s="6">
        <v>1</v>
      </c>
      <c r="F12" s="8" t="s">
        <v>18</v>
      </c>
      <c r="G12" s="8">
        <v>1000</v>
      </c>
      <c r="H12" s="6">
        <v>50</v>
      </c>
      <c r="I12" s="8">
        <v>1</v>
      </c>
      <c r="J12" s="16">
        <f t="shared" si="0"/>
        <v>1050</v>
      </c>
      <c r="K12" s="16" t="s">
        <v>19</v>
      </c>
      <c r="L12" s="17">
        <f t="shared" si="1"/>
        <v>1050</v>
      </c>
      <c r="M12" s="6"/>
    </row>
    <row r="13" spans="1:15" s="1" customFormat="1" ht="18" customHeight="1" x14ac:dyDescent="0.25">
      <c r="A13" s="45"/>
      <c r="B13" s="46"/>
      <c r="C13" s="8">
        <v>9</v>
      </c>
      <c r="D13" s="9" t="s">
        <v>27</v>
      </c>
      <c r="E13" s="6">
        <v>1</v>
      </c>
      <c r="F13" s="8" t="s">
        <v>18</v>
      </c>
      <c r="G13" s="8">
        <v>1000</v>
      </c>
      <c r="H13" s="6">
        <v>50</v>
      </c>
      <c r="I13" s="8">
        <v>1</v>
      </c>
      <c r="J13" s="16">
        <f t="shared" si="0"/>
        <v>1050</v>
      </c>
      <c r="K13" s="16" t="s">
        <v>19</v>
      </c>
      <c r="L13" s="17">
        <f t="shared" si="1"/>
        <v>1050</v>
      </c>
      <c r="M13" s="6"/>
    </row>
    <row r="14" spans="1:15" s="1" customFormat="1" ht="18" customHeight="1" x14ac:dyDescent="0.25">
      <c r="A14" s="45"/>
      <c r="B14" s="46"/>
      <c r="C14" s="8">
        <v>10</v>
      </c>
      <c r="D14" s="9" t="s">
        <v>28</v>
      </c>
      <c r="E14" s="6">
        <v>1</v>
      </c>
      <c r="F14" s="8" t="s">
        <v>18</v>
      </c>
      <c r="G14" s="8">
        <v>1000</v>
      </c>
      <c r="H14" s="6">
        <v>50</v>
      </c>
      <c r="I14" s="8">
        <v>1</v>
      </c>
      <c r="J14" s="16">
        <f t="shared" si="0"/>
        <v>1050</v>
      </c>
      <c r="K14" s="16" t="s">
        <v>19</v>
      </c>
      <c r="L14" s="17">
        <f t="shared" si="1"/>
        <v>1050</v>
      </c>
      <c r="M14" s="6"/>
    </row>
    <row r="15" spans="1:15" s="1" customFormat="1" ht="18" customHeight="1" x14ac:dyDescent="0.25">
      <c r="A15" s="45"/>
      <c r="B15" s="46"/>
      <c r="C15" s="8">
        <v>11</v>
      </c>
      <c r="D15" s="9" t="s">
        <v>29</v>
      </c>
      <c r="E15" s="6">
        <v>1</v>
      </c>
      <c r="F15" s="8" t="s">
        <v>18</v>
      </c>
      <c r="G15" s="8">
        <v>1000</v>
      </c>
      <c r="H15" s="6">
        <v>50</v>
      </c>
      <c r="I15" s="8">
        <v>1</v>
      </c>
      <c r="J15" s="16">
        <f t="shared" si="0"/>
        <v>1050</v>
      </c>
      <c r="K15" s="16" t="s">
        <v>19</v>
      </c>
      <c r="L15" s="17">
        <f t="shared" si="1"/>
        <v>1050</v>
      </c>
      <c r="M15" s="6"/>
    </row>
    <row r="16" spans="1:15" s="1" customFormat="1" ht="18" customHeight="1" x14ac:dyDescent="0.25">
      <c r="A16" s="45"/>
      <c r="B16" s="46"/>
      <c r="C16" s="8">
        <v>12</v>
      </c>
      <c r="D16" s="9" t="s">
        <v>30</v>
      </c>
      <c r="E16" s="6">
        <v>1</v>
      </c>
      <c r="F16" s="8" t="s">
        <v>18</v>
      </c>
      <c r="G16" s="8">
        <v>2000</v>
      </c>
      <c r="H16" s="6">
        <v>300</v>
      </c>
      <c r="I16" s="8">
        <v>1</v>
      </c>
      <c r="J16" s="16">
        <f t="shared" si="0"/>
        <v>2300</v>
      </c>
      <c r="K16" s="16" t="s">
        <v>19</v>
      </c>
      <c r="L16" s="17">
        <f t="shared" si="1"/>
        <v>2300</v>
      </c>
      <c r="M16" s="6"/>
    </row>
    <row r="17" spans="1:13" s="1" customFormat="1" ht="18" customHeight="1" x14ac:dyDescent="0.25">
      <c r="A17" s="45"/>
      <c r="B17" s="46"/>
      <c r="C17" s="8">
        <v>13</v>
      </c>
      <c r="D17" s="9" t="s">
        <v>31</v>
      </c>
      <c r="E17" s="6">
        <v>1</v>
      </c>
      <c r="F17" s="8" t="s">
        <v>18</v>
      </c>
      <c r="G17" s="8">
        <v>1000</v>
      </c>
      <c r="H17" s="6">
        <v>50</v>
      </c>
      <c r="I17" s="8">
        <v>1</v>
      </c>
      <c r="J17" s="16">
        <f t="shared" ref="J17:J26" si="2">G17+H17</f>
        <v>1050</v>
      </c>
      <c r="K17" s="16" t="s">
        <v>19</v>
      </c>
      <c r="L17" s="17">
        <f t="shared" si="1"/>
        <v>1050</v>
      </c>
      <c r="M17" s="6"/>
    </row>
    <row r="18" spans="1:13" s="1" customFormat="1" ht="18" customHeight="1" x14ac:dyDescent="0.25">
      <c r="A18" s="45"/>
      <c r="B18" s="46"/>
      <c r="C18" s="8">
        <v>14</v>
      </c>
      <c r="D18" s="9" t="s">
        <v>32</v>
      </c>
      <c r="E18" s="6">
        <v>1</v>
      </c>
      <c r="F18" s="8" t="s">
        <v>18</v>
      </c>
      <c r="G18" s="8">
        <v>1000</v>
      </c>
      <c r="H18" s="6">
        <v>50</v>
      </c>
      <c r="I18" s="8">
        <v>1</v>
      </c>
      <c r="J18" s="16">
        <f t="shared" si="2"/>
        <v>1050</v>
      </c>
      <c r="K18" s="16" t="s">
        <v>19</v>
      </c>
      <c r="L18" s="17">
        <f t="shared" si="1"/>
        <v>1050</v>
      </c>
      <c r="M18" s="6"/>
    </row>
    <row r="19" spans="1:13" s="1" customFormat="1" ht="18" customHeight="1" x14ac:dyDescent="0.25">
      <c r="A19" s="45"/>
      <c r="B19" s="46"/>
      <c r="C19" s="8">
        <v>15</v>
      </c>
      <c r="D19" s="9" t="s">
        <v>33</v>
      </c>
      <c r="E19" s="6">
        <v>1</v>
      </c>
      <c r="F19" s="8" t="s">
        <v>18</v>
      </c>
      <c r="G19" s="8">
        <v>1000</v>
      </c>
      <c r="H19" s="6">
        <v>50</v>
      </c>
      <c r="I19" s="8">
        <v>1</v>
      </c>
      <c r="J19" s="16">
        <f t="shared" si="2"/>
        <v>1050</v>
      </c>
      <c r="K19" s="16" t="s">
        <v>19</v>
      </c>
      <c r="L19" s="17">
        <f t="shared" si="1"/>
        <v>1050</v>
      </c>
      <c r="M19" s="6"/>
    </row>
    <row r="20" spans="1:13" s="1" customFormat="1" ht="18" customHeight="1" x14ac:dyDescent="0.25">
      <c r="A20" s="45"/>
      <c r="B20" s="46"/>
      <c r="C20" s="8">
        <v>16</v>
      </c>
      <c r="D20" s="9" t="s">
        <v>34</v>
      </c>
      <c r="E20" s="6">
        <v>1</v>
      </c>
      <c r="F20" s="8" t="s">
        <v>18</v>
      </c>
      <c r="G20" s="8">
        <v>1000</v>
      </c>
      <c r="H20" s="6">
        <v>50</v>
      </c>
      <c r="I20" s="8">
        <v>1</v>
      </c>
      <c r="J20" s="16">
        <f t="shared" si="2"/>
        <v>1050</v>
      </c>
      <c r="K20" s="16" t="s">
        <v>19</v>
      </c>
      <c r="L20" s="17">
        <f t="shared" si="1"/>
        <v>1050</v>
      </c>
      <c r="M20" s="6"/>
    </row>
    <row r="21" spans="1:13" s="1" customFormat="1" ht="18" customHeight="1" x14ac:dyDescent="0.25">
      <c r="A21" s="45"/>
      <c r="B21" s="46"/>
      <c r="C21" s="8">
        <v>17</v>
      </c>
      <c r="D21" s="9" t="s">
        <v>35</v>
      </c>
      <c r="E21" s="6">
        <v>1</v>
      </c>
      <c r="F21" s="8" t="s">
        <v>18</v>
      </c>
      <c r="G21" s="8">
        <v>1000</v>
      </c>
      <c r="H21" s="6">
        <v>50</v>
      </c>
      <c r="I21" s="8">
        <v>1</v>
      </c>
      <c r="J21" s="16">
        <f t="shared" si="2"/>
        <v>1050</v>
      </c>
      <c r="K21" s="16" t="s">
        <v>19</v>
      </c>
      <c r="L21" s="17">
        <f t="shared" si="1"/>
        <v>1050</v>
      </c>
      <c r="M21" s="6"/>
    </row>
    <row r="22" spans="1:13" s="1" customFormat="1" ht="18" customHeight="1" x14ac:dyDescent="0.25">
      <c r="A22" s="45"/>
      <c r="B22" s="46"/>
      <c r="C22" s="8">
        <v>18</v>
      </c>
      <c r="D22" s="9" t="s">
        <v>36</v>
      </c>
      <c r="E22" s="6">
        <v>1</v>
      </c>
      <c r="F22" s="8" t="s">
        <v>18</v>
      </c>
      <c r="G22" s="8">
        <v>1000</v>
      </c>
      <c r="H22" s="6">
        <v>50</v>
      </c>
      <c r="I22" s="8">
        <v>1</v>
      </c>
      <c r="J22" s="16">
        <f t="shared" si="2"/>
        <v>1050</v>
      </c>
      <c r="K22" s="16" t="s">
        <v>19</v>
      </c>
      <c r="L22" s="17">
        <f t="shared" si="1"/>
        <v>1050</v>
      </c>
      <c r="M22" s="6"/>
    </row>
    <row r="23" spans="1:13" s="1" customFormat="1" ht="18" customHeight="1" x14ac:dyDescent="0.25">
      <c r="A23" s="45"/>
      <c r="B23" s="46"/>
      <c r="C23" s="8">
        <v>19</v>
      </c>
      <c r="D23" s="9" t="s">
        <v>37</v>
      </c>
      <c r="E23" s="6">
        <v>1</v>
      </c>
      <c r="F23" s="8" t="s">
        <v>18</v>
      </c>
      <c r="G23" s="8">
        <v>2000</v>
      </c>
      <c r="H23" s="6">
        <v>300</v>
      </c>
      <c r="I23" s="8">
        <v>1</v>
      </c>
      <c r="J23" s="16">
        <f t="shared" si="2"/>
        <v>2300</v>
      </c>
      <c r="K23" s="16" t="s">
        <v>19</v>
      </c>
      <c r="L23" s="17">
        <f t="shared" si="1"/>
        <v>2300</v>
      </c>
      <c r="M23" s="6"/>
    </row>
    <row r="24" spans="1:13" s="1" customFormat="1" ht="18" customHeight="1" x14ac:dyDescent="0.25">
      <c r="A24" s="45"/>
      <c r="B24" s="46"/>
      <c r="C24" s="8">
        <v>20</v>
      </c>
      <c r="D24" s="9" t="s">
        <v>38</v>
      </c>
      <c r="E24" s="6">
        <v>1</v>
      </c>
      <c r="F24" s="8" t="s">
        <v>18</v>
      </c>
      <c r="G24" s="8">
        <v>1000</v>
      </c>
      <c r="H24" s="6">
        <v>50</v>
      </c>
      <c r="I24" s="8">
        <v>1</v>
      </c>
      <c r="J24" s="16">
        <f t="shared" si="2"/>
        <v>1050</v>
      </c>
      <c r="K24" s="16" t="s">
        <v>19</v>
      </c>
      <c r="L24" s="17">
        <f t="shared" si="1"/>
        <v>1050</v>
      </c>
      <c r="M24" s="6"/>
    </row>
    <row r="25" spans="1:13" s="1" customFormat="1" ht="18" customHeight="1" x14ac:dyDescent="0.25">
      <c r="A25" s="45"/>
      <c r="B25" s="46"/>
      <c r="C25" s="8">
        <v>21</v>
      </c>
      <c r="D25" s="9" t="s">
        <v>39</v>
      </c>
      <c r="E25" s="6">
        <v>1</v>
      </c>
      <c r="F25" s="8" t="s">
        <v>18</v>
      </c>
      <c r="G25" s="8">
        <v>1000</v>
      </c>
      <c r="H25" s="6">
        <v>50</v>
      </c>
      <c r="I25" s="8">
        <v>1</v>
      </c>
      <c r="J25" s="16">
        <f t="shared" si="2"/>
        <v>1050</v>
      </c>
      <c r="K25" s="16" t="s">
        <v>19</v>
      </c>
      <c r="L25" s="17">
        <f t="shared" si="1"/>
        <v>1050</v>
      </c>
      <c r="M25" s="6"/>
    </row>
    <row r="26" spans="1:13" s="1" customFormat="1" ht="18" customHeight="1" x14ac:dyDescent="0.25">
      <c r="A26" s="45"/>
      <c r="B26" s="46"/>
      <c r="C26" s="8">
        <v>22</v>
      </c>
      <c r="D26" s="9" t="s">
        <v>40</v>
      </c>
      <c r="E26" s="6">
        <v>1</v>
      </c>
      <c r="F26" s="8" t="s">
        <v>18</v>
      </c>
      <c r="G26" s="8">
        <v>1000</v>
      </c>
      <c r="H26" s="6">
        <v>50</v>
      </c>
      <c r="I26" s="8">
        <v>1</v>
      </c>
      <c r="J26" s="16">
        <f t="shared" si="2"/>
        <v>1050</v>
      </c>
      <c r="K26" s="16" t="s">
        <v>19</v>
      </c>
      <c r="L26" s="17">
        <f t="shared" si="1"/>
        <v>1050</v>
      </c>
      <c r="M26" s="6"/>
    </row>
    <row r="27" spans="1:13" s="1" customFormat="1" ht="18" customHeight="1" x14ac:dyDescent="0.25">
      <c r="A27" s="45"/>
      <c r="B27" s="46"/>
      <c r="C27" s="8">
        <v>23</v>
      </c>
      <c r="D27" s="9" t="s">
        <v>41</v>
      </c>
      <c r="E27" s="6">
        <v>1</v>
      </c>
      <c r="F27" s="8" t="s">
        <v>18</v>
      </c>
      <c r="G27" s="8">
        <v>2000</v>
      </c>
      <c r="H27" s="6">
        <v>300</v>
      </c>
      <c r="I27" s="8">
        <v>1</v>
      </c>
      <c r="J27" s="16">
        <f t="shared" ref="J27:J33" si="3">G27+H27</f>
        <v>2300</v>
      </c>
      <c r="K27" s="16" t="s">
        <v>19</v>
      </c>
      <c r="L27" s="17">
        <f t="shared" si="1"/>
        <v>2300</v>
      </c>
      <c r="M27" s="6"/>
    </row>
    <row r="28" spans="1:13" s="1" customFormat="1" ht="18" customHeight="1" x14ac:dyDescent="0.25">
      <c r="A28" s="45"/>
      <c r="B28" s="46"/>
      <c r="C28" s="8">
        <v>24</v>
      </c>
      <c r="D28" s="9" t="s">
        <v>42</v>
      </c>
      <c r="E28" s="6">
        <v>1</v>
      </c>
      <c r="F28" s="8" t="s">
        <v>18</v>
      </c>
      <c r="G28" s="8">
        <v>8000</v>
      </c>
      <c r="H28" s="6">
        <v>1523.81</v>
      </c>
      <c r="I28" s="8">
        <v>1</v>
      </c>
      <c r="J28" s="16">
        <f t="shared" si="3"/>
        <v>9523.81</v>
      </c>
      <c r="K28" s="16" t="s">
        <v>19</v>
      </c>
      <c r="L28" s="17">
        <f t="shared" si="1"/>
        <v>9523.81</v>
      </c>
      <c r="M28" s="6"/>
    </row>
    <row r="29" spans="1:13" s="1" customFormat="1" ht="18" customHeight="1" x14ac:dyDescent="0.25">
      <c r="A29" s="45"/>
      <c r="B29" s="46"/>
      <c r="C29" s="8">
        <v>25</v>
      </c>
      <c r="D29" s="9" t="s">
        <v>43</v>
      </c>
      <c r="E29" s="6">
        <v>1</v>
      </c>
      <c r="F29" s="8" t="s">
        <v>18</v>
      </c>
      <c r="G29" s="8">
        <v>1000</v>
      </c>
      <c r="H29" s="6">
        <v>50</v>
      </c>
      <c r="I29" s="8">
        <v>1</v>
      </c>
      <c r="J29" s="16">
        <f t="shared" si="3"/>
        <v>1050</v>
      </c>
      <c r="K29" s="16" t="s">
        <v>19</v>
      </c>
      <c r="L29" s="17">
        <f t="shared" si="1"/>
        <v>1050</v>
      </c>
      <c r="M29" s="6"/>
    </row>
    <row r="30" spans="1:13" s="1" customFormat="1" ht="18" customHeight="1" x14ac:dyDescent="0.25">
      <c r="A30" s="45"/>
      <c r="B30" s="46"/>
      <c r="C30" s="8">
        <v>26</v>
      </c>
      <c r="D30" s="9" t="s">
        <v>44</v>
      </c>
      <c r="E30" s="6">
        <v>1</v>
      </c>
      <c r="F30" s="8" t="s">
        <v>18</v>
      </c>
      <c r="G30" s="8">
        <v>600</v>
      </c>
      <c r="H30" s="6">
        <v>0</v>
      </c>
      <c r="I30" s="8">
        <v>1</v>
      </c>
      <c r="J30" s="16">
        <f t="shared" si="3"/>
        <v>600</v>
      </c>
      <c r="K30" s="16" t="s">
        <v>19</v>
      </c>
      <c r="L30" s="17">
        <f t="shared" si="1"/>
        <v>600</v>
      </c>
      <c r="M30" s="6"/>
    </row>
    <row r="31" spans="1:13" s="1" customFormat="1" ht="18" customHeight="1" x14ac:dyDescent="0.25">
      <c r="A31" s="45"/>
      <c r="B31" s="46"/>
      <c r="C31" s="8">
        <v>27</v>
      </c>
      <c r="D31" s="9" t="s">
        <v>45</v>
      </c>
      <c r="E31" s="6">
        <v>1</v>
      </c>
      <c r="F31" s="8" t="s">
        <v>18</v>
      </c>
      <c r="G31" s="8">
        <v>1000</v>
      </c>
      <c r="H31" s="6">
        <v>50</v>
      </c>
      <c r="I31" s="8">
        <v>1</v>
      </c>
      <c r="J31" s="16">
        <f t="shared" si="3"/>
        <v>1050</v>
      </c>
      <c r="K31" s="16" t="s">
        <v>19</v>
      </c>
      <c r="L31" s="17">
        <f t="shared" si="1"/>
        <v>1050</v>
      </c>
      <c r="M31" s="6"/>
    </row>
    <row r="32" spans="1:13" s="1" customFormat="1" ht="18" customHeight="1" x14ac:dyDescent="0.25">
      <c r="A32" s="45"/>
      <c r="B32" s="46"/>
      <c r="C32" s="8">
        <v>28</v>
      </c>
      <c r="D32" s="9" t="s">
        <v>46</v>
      </c>
      <c r="E32" s="6">
        <v>1</v>
      </c>
      <c r="F32" s="8" t="s">
        <v>18</v>
      </c>
      <c r="G32" s="8">
        <v>2000</v>
      </c>
      <c r="H32" s="6">
        <v>300</v>
      </c>
      <c r="I32" s="8">
        <v>1</v>
      </c>
      <c r="J32" s="16">
        <f t="shared" si="3"/>
        <v>2300</v>
      </c>
      <c r="K32" s="16" t="s">
        <v>19</v>
      </c>
      <c r="L32" s="17">
        <f t="shared" si="1"/>
        <v>2300</v>
      </c>
      <c r="M32" s="6"/>
    </row>
    <row r="33" spans="1:13" s="1" customFormat="1" ht="18" customHeight="1" x14ac:dyDescent="0.25">
      <c r="A33" s="45"/>
      <c r="B33" s="46"/>
      <c r="C33" s="8">
        <v>29</v>
      </c>
      <c r="D33" s="9" t="s">
        <v>47</v>
      </c>
      <c r="E33" s="6">
        <v>1</v>
      </c>
      <c r="F33" s="8" t="s">
        <v>18</v>
      </c>
      <c r="G33" s="8">
        <v>1000</v>
      </c>
      <c r="H33" s="6">
        <v>50</v>
      </c>
      <c r="I33" s="8">
        <v>1</v>
      </c>
      <c r="J33" s="16">
        <f t="shared" si="3"/>
        <v>1050</v>
      </c>
      <c r="K33" s="16" t="s">
        <v>19</v>
      </c>
      <c r="L33" s="17">
        <f t="shared" si="1"/>
        <v>1050</v>
      </c>
      <c r="M33" s="6"/>
    </row>
    <row r="34" spans="1:13" s="1" customFormat="1" ht="18" customHeight="1" x14ac:dyDescent="0.25">
      <c r="A34" s="45"/>
      <c r="B34" s="46"/>
      <c r="C34" s="8">
        <v>30</v>
      </c>
      <c r="D34" s="9" t="s">
        <v>48</v>
      </c>
      <c r="E34" s="6">
        <v>1</v>
      </c>
      <c r="F34" s="8" t="s">
        <v>18</v>
      </c>
      <c r="G34" s="8">
        <v>1000</v>
      </c>
      <c r="H34" s="6">
        <v>50</v>
      </c>
      <c r="I34" s="8">
        <v>1</v>
      </c>
      <c r="J34" s="16">
        <f t="shared" ref="J34:J48" si="4">G34+H34</f>
        <v>1050</v>
      </c>
      <c r="K34" s="16" t="s">
        <v>19</v>
      </c>
      <c r="L34" s="17">
        <f t="shared" si="1"/>
        <v>1050</v>
      </c>
      <c r="M34" s="6"/>
    </row>
    <row r="35" spans="1:13" s="1" customFormat="1" ht="18" customHeight="1" x14ac:dyDescent="0.25">
      <c r="A35" s="45"/>
      <c r="B35" s="46"/>
      <c r="C35" s="8">
        <v>31</v>
      </c>
      <c r="D35" s="9" t="s">
        <v>49</v>
      </c>
      <c r="E35" s="6">
        <v>1</v>
      </c>
      <c r="F35" s="8" t="s">
        <v>18</v>
      </c>
      <c r="G35" s="8">
        <v>1000</v>
      </c>
      <c r="H35" s="6">
        <v>50</v>
      </c>
      <c r="I35" s="8">
        <v>1</v>
      </c>
      <c r="J35" s="16">
        <f t="shared" si="4"/>
        <v>1050</v>
      </c>
      <c r="K35" s="16" t="s">
        <v>19</v>
      </c>
      <c r="L35" s="17">
        <f t="shared" si="1"/>
        <v>1050</v>
      </c>
      <c r="M35" s="6"/>
    </row>
    <row r="36" spans="1:13" s="1" customFormat="1" ht="18" customHeight="1" x14ac:dyDescent="0.25">
      <c r="A36" s="45"/>
      <c r="B36" s="46"/>
      <c r="C36" s="8">
        <v>32</v>
      </c>
      <c r="D36" s="9" t="s">
        <v>50</v>
      </c>
      <c r="E36" s="6">
        <v>1</v>
      </c>
      <c r="F36" s="8" t="s">
        <v>18</v>
      </c>
      <c r="G36" s="8">
        <v>1000</v>
      </c>
      <c r="H36" s="6">
        <v>50</v>
      </c>
      <c r="I36" s="8">
        <v>1</v>
      </c>
      <c r="J36" s="16">
        <f t="shared" si="4"/>
        <v>1050</v>
      </c>
      <c r="K36" s="16" t="s">
        <v>19</v>
      </c>
      <c r="L36" s="17">
        <f t="shared" si="1"/>
        <v>1050</v>
      </c>
      <c r="M36" s="6"/>
    </row>
    <row r="37" spans="1:13" s="1" customFormat="1" ht="18" customHeight="1" x14ac:dyDescent="0.25">
      <c r="A37" s="45"/>
      <c r="B37" s="46"/>
      <c r="C37" s="8">
        <v>33</v>
      </c>
      <c r="D37" s="9" t="s">
        <v>51</v>
      </c>
      <c r="E37" s="6">
        <v>1</v>
      </c>
      <c r="F37" s="8" t="s">
        <v>18</v>
      </c>
      <c r="G37" s="8">
        <v>1000</v>
      </c>
      <c r="H37" s="6">
        <v>50</v>
      </c>
      <c r="I37" s="8">
        <v>1</v>
      </c>
      <c r="J37" s="16">
        <f t="shared" si="4"/>
        <v>1050</v>
      </c>
      <c r="K37" s="16" t="s">
        <v>19</v>
      </c>
      <c r="L37" s="17">
        <f t="shared" si="1"/>
        <v>1050</v>
      </c>
      <c r="M37" s="6"/>
    </row>
    <row r="38" spans="1:13" s="1" customFormat="1" ht="18" customHeight="1" x14ac:dyDescent="0.25">
      <c r="A38" s="45"/>
      <c r="B38" s="46"/>
      <c r="C38" s="8">
        <v>34</v>
      </c>
      <c r="D38" s="9" t="s">
        <v>52</v>
      </c>
      <c r="E38" s="6">
        <v>1</v>
      </c>
      <c r="F38" s="8" t="s">
        <v>18</v>
      </c>
      <c r="G38" s="8">
        <v>1000</v>
      </c>
      <c r="H38" s="6">
        <v>50</v>
      </c>
      <c r="I38" s="8">
        <v>1</v>
      </c>
      <c r="J38" s="16">
        <f t="shared" si="4"/>
        <v>1050</v>
      </c>
      <c r="K38" s="16" t="s">
        <v>19</v>
      </c>
      <c r="L38" s="17">
        <f t="shared" si="1"/>
        <v>1050</v>
      </c>
      <c r="M38" s="6"/>
    </row>
    <row r="39" spans="1:13" s="1" customFormat="1" ht="18" customHeight="1" x14ac:dyDescent="0.25">
      <c r="A39" s="45"/>
      <c r="B39" s="46"/>
      <c r="C39" s="8">
        <v>35</v>
      </c>
      <c r="D39" s="9" t="s">
        <v>53</v>
      </c>
      <c r="E39" s="6">
        <v>1</v>
      </c>
      <c r="F39" s="8" t="s">
        <v>18</v>
      </c>
      <c r="G39" s="8">
        <v>1500</v>
      </c>
      <c r="H39" s="6">
        <v>175</v>
      </c>
      <c r="I39" s="8">
        <v>1</v>
      </c>
      <c r="J39" s="16">
        <f t="shared" si="4"/>
        <v>1675</v>
      </c>
      <c r="K39" s="16" t="s">
        <v>19</v>
      </c>
      <c r="L39" s="17">
        <f t="shared" si="1"/>
        <v>1675</v>
      </c>
      <c r="M39" s="6"/>
    </row>
    <row r="40" spans="1:13" s="1" customFormat="1" ht="18" customHeight="1" x14ac:dyDescent="0.25">
      <c r="A40" s="45"/>
      <c r="B40" s="46"/>
      <c r="C40" s="8">
        <v>36</v>
      </c>
      <c r="D40" s="9" t="s">
        <v>54</v>
      </c>
      <c r="E40" s="6">
        <v>1</v>
      </c>
      <c r="F40" s="8" t="s">
        <v>18</v>
      </c>
      <c r="G40" s="8">
        <v>1000</v>
      </c>
      <c r="H40" s="6">
        <v>50</v>
      </c>
      <c r="I40" s="8">
        <v>1</v>
      </c>
      <c r="J40" s="16">
        <f t="shared" si="4"/>
        <v>1050</v>
      </c>
      <c r="K40" s="16" t="s">
        <v>19</v>
      </c>
      <c r="L40" s="17">
        <f t="shared" si="1"/>
        <v>1050</v>
      </c>
      <c r="M40" s="6"/>
    </row>
    <row r="41" spans="1:13" s="1" customFormat="1" ht="18" customHeight="1" x14ac:dyDescent="0.25">
      <c r="A41" s="45"/>
      <c r="B41" s="46"/>
      <c r="C41" s="8">
        <v>37</v>
      </c>
      <c r="D41" s="9" t="s">
        <v>55</v>
      </c>
      <c r="E41" s="6">
        <v>1</v>
      </c>
      <c r="F41" s="8" t="s">
        <v>18</v>
      </c>
      <c r="G41" s="8">
        <v>1000</v>
      </c>
      <c r="H41" s="6">
        <v>50</v>
      </c>
      <c r="I41" s="8">
        <v>1</v>
      </c>
      <c r="J41" s="16">
        <f t="shared" si="4"/>
        <v>1050</v>
      </c>
      <c r="K41" s="16" t="s">
        <v>19</v>
      </c>
      <c r="L41" s="17">
        <f t="shared" si="1"/>
        <v>1050</v>
      </c>
      <c r="M41" s="6"/>
    </row>
    <row r="42" spans="1:13" s="1" customFormat="1" ht="18" customHeight="1" x14ac:dyDescent="0.25">
      <c r="A42" s="45"/>
      <c r="B42" s="46"/>
      <c r="C42" s="8">
        <v>38</v>
      </c>
      <c r="D42" s="9" t="s">
        <v>56</v>
      </c>
      <c r="E42" s="6">
        <v>1</v>
      </c>
      <c r="F42" s="8" t="s">
        <v>18</v>
      </c>
      <c r="G42" s="8">
        <v>1000</v>
      </c>
      <c r="H42" s="6">
        <v>50</v>
      </c>
      <c r="I42" s="8">
        <v>1</v>
      </c>
      <c r="J42" s="16">
        <f t="shared" si="4"/>
        <v>1050</v>
      </c>
      <c r="K42" s="16" t="s">
        <v>19</v>
      </c>
      <c r="L42" s="17">
        <f t="shared" si="1"/>
        <v>1050</v>
      </c>
      <c r="M42" s="6"/>
    </row>
    <row r="43" spans="1:13" s="1" customFormat="1" ht="18" customHeight="1" x14ac:dyDescent="0.25">
      <c r="A43" s="45"/>
      <c r="B43" s="46"/>
      <c r="C43" s="8">
        <v>39</v>
      </c>
      <c r="D43" s="9" t="s">
        <v>57</v>
      </c>
      <c r="E43" s="6">
        <v>1</v>
      </c>
      <c r="F43" s="8" t="s">
        <v>18</v>
      </c>
      <c r="G43" s="8">
        <v>1000</v>
      </c>
      <c r="H43" s="6">
        <v>50</v>
      </c>
      <c r="I43" s="8">
        <v>1</v>
      </c>
      <c r="J43" s="16">
        <f t="shared" si="4"/>
        <v>1050</v>
      </c>
      <c r="K43" s="16" t="s">
        <v>19</v>
      </c>
      <c r="L43" s="17">
        <f t="shared" si="1"/>
        <v>1050</v>
      </c>
      <c r="M43" s="6"/>
    </row>
    <row r="44" spans="1:13" s="1" customFormat="1" ht="18" customHeight="1" x14ac:dyDescent="0.25">
      <c r="A44" s="45"/>
      <c r="B44" s="46"/>
      <c r="C44" s="8">
        <v>40</v>
      </c>
      <c r="D44" s="9" t="s">
        <v>58</v>
      </c>
      <c r="E44" s="6">
        <v>1</v>
      </c>
      <c r="F44" s="8" t="s">
        <v>18</v>
      </c>
      <c r="G44" s="8">
        <v>2000</v>
      </c>
      <c r="H44" s="6">
        <v>300</v>
      </c>
      <c r="I44" s="8">
        <v>1</v>
      </c>
      <c r="J44" s="16">
        <f t="shared" si="4"/>
        <v>2300</v>
      </c>
      <c r="K44" s="16" t="s">
        <v>19</v>
      </c>
      <c r="L44" s="17">
        <f t="shared" si="1"/>
        <v>2300</v>
      </c>
      <c r="M44" s="6"/>
    </row>
    <row r="45" spans="1:13" s="1" customFormat="1" ht="18" customHeight="1" x14ac:dyDescent="0.25">
      <c r="A45" s="45"/>
      <c r="B45" s="46"/>
      <c r="C45" s="8">
        <v>41</v>
      </c>
      <c r="D45" s="9" t="s">
        <v>59</v>
      </c>
      <c r="E45" s="6">
        <v>1</v>
      </c>
      <c r="F45" s="8" t="s">
        <v>18</v>
      </c>
      <c r="G45" s="8">
        <v>1000</v>
      </c>
      <c r="H45" s="6">
        <v>50</v>
      </c>
      <c r="I45" s="8">
        <v>1</v>
      </c>
      <c r="J45" s="16">
        <f t="shared" si="4"/>
        <v>1050</v>
      </c>
      <c r="K45" s="16" t="s">
        <v>19</v>
      </c>
      <c r="L45" s="17">
        <f t="shared" si="1"/>
        <v>1050</v>
      </c>
      <c r="M45" s="6"/>
    </row>
    <row r="46" spans="1:13" s="1" customFormat="1" ht="18" customHeight="1" x14ac:dyDescent="0.25">
      <c r="A46" s="45"/>
      <c r="B46" s="46"/>
      <c r="C46" s="8">
        <v>42</v>
      </c>
      <c r="D46" s="9" t="s">
        <v>60</v>
      </c>
      <c r="E46" s="6">
        <v>1</v>
      </c>
      <c r="F46" s="8" t="s">
        <v>18</v>
      </c>
      <c r="G46" s="8">
        <v>1000</v>
      </c>
      <c r="H46" s="6">
        <v>50</v>
      </c>
      <c r="I46" s="8">
        <v>1</v>
      </c>
      <c r="J46" s="16">
        <f t="shared" si="4"/>
        <v>1050</v>
      </c>
      <c r="K46" s="16" t="s">
        <v>19</v>
      </c>
      <c r="L46" s="17">
        <f t="shared" si="1"/>
        <v>1050</v>
      </c>
      <c r="M46" s="6"/>
    </row>
    <row r="47" spans="1:13" s="1" customFormat="1" ht="18" customHeight="1" x14ac:dyDescent="0.25">
      <c r="A47" s="45"/>
      <c r="B47" s="46"/>
      <c r="C47" s="8">
        <v>43</v>
      </c>
      <c r="D47" s="9" t="s">
        <v>61</v>
      </c>
      <c r="E47" s="6">
        <v>1</v>
      </c>
      <c r="F47" s="8" t="s">
        <v>18</v>
      </c>
      <c r="G47" s="8">
        <v>1000</v>
      </c>
      <c r="H47" s="6">
        <v>50</v>
      </c>
      <c r="I47" s="8">
        <v>1</v>
      </c>
      <c r="J47" s="16">
        <f t="shared" si="4"/>
        <v>1050</v>
      </c>
      <c r="K47" s="16" t="s">
        <v>19</v>
      </c>
      <c r="L47" s="17">
        <f t="shared" si="1"/>
        <v>1050</v>
      </c>
      <c r="M47" s="6"/>
    </row>
    <row r="48" spans="1:13" s="1" customFormat="1" ht="18" customHeight="1" x14ac:dyDescent="0.25">
      <c r="A48" s="45"/>
      <c r="B48" s="46"/>
      <c r="C48" s="8">
        <v>44</v>
      </c>
      <c r="D48" s="9" t="s">
        <v>62</v>
      </c>
      <c r="E48" s="6">
        <v>1</v>
      </c>
      <c r="F48" s="8" t="s">
        <v>18</v>
      </c>
      <c r="G48" s="8">
        <v>1000</v>
      </c>
      <c r="H48" s="6">
        <v>50</v>
      </c>
      <c r="I48" s="8">
        <v>1</v>
      </c>
      <c r="J48" s="16">
        <f t="shared" si="4"/>
        <v>1050</v>
      </c>
      <c r="K48" s="16" t="s">
        <v>19</v>
      </c>
      <c r="L48" s="17">
        <f t="shared" si="1"/>
        <v>1050</v>
      </c>
      <c r="M48" s="6"/>
    </row>
    <row r="49" spans="1:13" s="1" customFormat="1" ht="18" customHeight="1" x14ac:dyDescent="0.25">
      <c r="A49" s="30" t="s">
        <v>15</v>
      </c>
      <c r="B49" s="30"/>
      <c r="C49" s="11"/>
      <c r="D49" s="12"/>
      <c r="E49" s="11"/>
      <c r="F49" s="11"/>
      <c r="G49" s="11"/>
      <c r="H49" s="11"/>
      <c r="I49" s="11"/>
      <c r="J49" s="11"/>
      <c r="K49" s="11" t="s">
        <v>15</v>
      </c>
      <c r="L49" s="10">
        <f>SUM(L5:L48)</f>
        <v>67191.67</v>
      </c>
      <c r="M49" s="6"/>
    </row>
    <row r="50" spans="1:13" s="1" customFormat="1" ht="21.95" customHeight="1" x14ac:dyDescent="0.25">
      <c r="A50" s="31" t="s">
        <v>63</v>
      </c>
      <c r="B50" s="32"/>
      <c r="C50" s="32"/>
      <c r="D50" s="32"/>
      <c r="E50" s="32"/>
      <c r="F50" s="32"/>
      <c r="G50" s="32"/>
      <c r="H50" s="32"/>
      <c r="I50" s="32"/>
      <c r="J50" s="32"/>
      <c r="K50" s="33"/>
      <c r="L50" s="18">
        <f>L49</f>
        <v>67191.67</v>
      </c>
      <c r="M50" s="17"/>
    </row>
    <row r="51" spans="1:13" s="1" customFormat="1" ht="21.95" customHeight="1" x14ac:dyDescent="0.25">
      <c r="A51" s="34" t="s">
        <v>64</v>
      </c>
      <c r="B51" s="35"/>
      <c r="C51" s="35"/>
      <c r="D51" s="35"/>
      <c r="E51" s="35"/>
      <c r="F51" s="35"/>
      <c r="G51" s="35"/>
      <c r="H51" s="35"/>
      <c r="I51" s="35"/>
      <c r="J51" s="36"/>
      <c r="K51" s="19">
        <v>0.08</v>
      </c>
      <c r="L51" s="6">
        <f>SUM(L50*K51)</f>
        <v>5375.3335999999999</v>
      </c>
      <c r="M51" s="6"/>
    </row>
    <row r="52" spans="1:13" s="1" customFormat="1" ht="21.95" customHeight="1" x14ac:dyDescent="0.25">
      <c r="A52" s="37" t="s">
        <v>65</v>
      </c>
      <c r="B52" s="38"/>
      <c r="C52" s="38"/>
      <c r="D52" s="38"/>
      <c r="E52" s="38"/>
      <c r="F52" s="38"/>
      <c r="G52" s="38"/>
      <c r="H52" s="38"/>
      <c r="I52" s="38"/>
      <c r="J52" s="39"/>
      <c r="K52" s="19">
        <v>0.06</v>
      </c>
      <c r="L52" s="16">
        <f>(L50+L51)*K52</f>
        <v>4354.0202159999999</v>
      </c>
      <c r="M52" s="6"/>
    </row>
    <row r="53" spans="1:13" s="1" customFormat="1" ht="27" customHeight="1" x14ac:dyDescent="0.25">
      <c r="A53" s="40" t="s">
        <v>66</v>
      </c>
      <c r="B53" s="41"/>
      <c r="C53" s="41"/>
      <c r="D53" s="41"/>
      <c r="E53" s="41"/>
      <c r="F53" s="41"/>
      <c r="G53" s="41"/>
      <c r="H53" s="41"/>
      <c r="I53" s="41"/>
      <c r="J53" s="41"/>
      <c r="K53" s="42"/>
      <c r="L53" s="20">
        <f>SUM(L50:L52)</f>
        <v>76921.023816000001</v>
      </c>
      <c r="M53" s="6"/>
    </row>
    <row r="54" spans="1:13" s="1" customFormat="1" ht="18" customHeight="1" x14ac:dyDescent="0.25">
      <c r="D54" s="13"/>
    </row>
    <row r="55" spans="1:13" s="1" customFormat="1" ht="18" customHeight="1" x14ac:dyDescent="0.25">
      <c r="D55" s="13"/>
    </row>
    <row r="56" spans="1:13" s="1" customFormat="1" ht="18" customHeight="1" x14ac:dyDescent="0.25">
      <c r="D56" s="13"/>
    </row>
    <row r="57" spans="1:13" s="1" customFormat="1" ht="18" customHeight="1" x14ac:dyDescent="0.25">
      <c r="D57" s="13"/>
    </row>
    <row r="58" spans="1:13" s="1" customFormat="1" ht="18" customHeight="1" x14ac:dyDescent="0.25">
      <c r="D58" s="13"/>
    </row>
    <row r="59" spans="1:13" s="1" customFormat="1" ht="18" customHeight="1" x14ac:dyDescent="0.25">
      <c r="D59" s="13"/>
    </row>
    <row r="60" spans="1:13" s="1" customFormat="1" ht="18" customHeight="1" x14ac:dyDescent="0.25">
      <c r="D60" s="13"/>
    </row>
    <row r="61" spans="1:13" s="1" customFormat="1" ht="18" customHeight="1" x14ac:dyDescent="0.25">
      <c r="D61" s="13"/>
    </row>
    <row r="62" spans="1:13" s="1" customFormat="1" ht="18" customHeight="1" x14ac:dyDescent="0.25">
      <c r="D62" s="13"/>
    </row>
    <row r="63" spans="1:13" s="1" customFormat="1" ht="18" customHeight="1" x14ac:dyDescent="0.25">
      <c r="D63" s="13"/>
    </row>
    <row r="64" spans="1:13" s="1" customFormat="1" ht="18" customHeight="1" x14ac:dyDescent="0.25">
      <c r="D64" s="13"/>
    </row>
    <row r="65" spans="4:4" s="1" customFormat="1" ht="18" customHeight="1" x14ac:dyDescent="0.25">
      <c r="D65" s="13"/>
    </row>
    <row r="66" spans="4:4" s="1" customFormat="1" ht="18" customHeight="1" x14ac:dyDescent="0.25">
      <c r="D66" s="13"/>
    </row>
    <row r="67" spans="4:4" s="1" customFormat="1" ht="18" customHeight="1" x14ac:dyDescent="0.25">
      <c r="D67" s="13"/>
    </row>
    <row r="68" spans="4:4" s="1" customFormat="1" ht="18" customHeight="1" x14ac:dyDescent="0.25">
      <c r="D68" s="13"/>
    </row>
    <row r="69" spans="4:4" s="1" customFormat="1" ht="18" customHeight="1" x14ac:dyDescent="0.25">
      <c r="D69" s="13"/>
    </row>
    <row r="70" spans="4:4" s="1" customFormat="1" ht="18" customHeight="1" x14ac:dyDescent="0.25">
      <c r="D70" s="13"/>
    </row>
    <row r="71" spans="4:4" s="1" customFormat="1" ht="18" customHeight="1" x14ac:dyDescent="0.25">
      <c r="D71" s="13"/>
    </row>
    <row r="72" spans="4:4" s="1" customFormat="1" ht="18" customHeight="1" x14ac:dyDescent="0.25">
      <c r="D72" s="13"/>
    </row>
    <row r="73" spans="4:4" s="1" customFormat="1" ht="18" customHeight="1" x14ac:dyDescent="0.25">
      <c r="D73" s="13"/>
    </row>
    <row r="74" spans="4:4" s="1" customFormat="1" ht="18" customHeight="1" x14ac:dyDescent="0.25">
      <c r="D74" s="13"/>
    </row>
    <row r="75" spans="4:4" s="1" customFormat="1" ht="18" customHeight="1" x14ac:dyDescent="0.25">
      <c r="D75" s="13"/>
    </row>
    <row r="76" spans="4:4" s="1" customFormat="1" ht="18" customHeight="1" x14ac:dyDescent="0.25">
      <c r="D76" s="13"/>
    </row>
    <row r="77" spans="4:4" s="1" customFormat="1" ht="18" customHeight="1" x14ac:dyDescent="0.25">
      <c r="D77" s="13"/>
    </row>
    <row r="78" spans="4:4" s="1" customFormat="1" ht="18" customHeight="1" x14ac:dyDescent="0.25">
      <c r="D78" s="13"/>
    </row>
    <row r="79" spans="4:4" s="1" customFormat="1" ht="18" customHeight="1" x14ac:dyDescent="0.25">
      <c r="D79" s="13"/>
    </row>
    <row r="80" spans="4:4" s="1" customFormat="1" ht="18" customHeight="1" x14ac:dyDescent="0.25">
      <c r="D80" s="13"/>
    </row>
    <row r="81" spans="4:4" s="1" customFormat="1" ht="18" customHeight="1" x14ac:dyDescent="0.25">
      <c r="D81" s="13"/>
    </row>
    <row r="82" spans="4:4" s="1" customFormat="1" ht="18" customHeight="1" x14ac:dyDescent="0.25">
      <c r="D82" s="13"/>
    </row>
    <row r="83" spans="4:4" s="1" customFormat="1" ht="18" customHeight="1" x14ac:dyDescent="0.25">
      <c r="D83" s="13"/>
    </row>
    <row r="84" spans="4:4" s="1" customFormat="1" ht="18" customHeight="1" x14ac:dyDescent="0.25">
      <c r="D84" s="13"/>
    </row>
    <row r="85" spans="4:4" s="1" customFormat="1" ht="18" customHeight="1" x14ac:dyDescent="0.25">
      <c r="D85" s="13"/>
    </row>
    <row r="86" spans="4:4" s="1" customFormat="1" ht="18" customHeight="1" x14ac:dyDescent="0.25">
      <c r="D86" s="13"/>
    </row>
    <row r="87" spans="4:4" s="1" customFormat="1" ht="18" customHeight="1" x14ac:dyDescent="0.25">
      <c r="D87" s="13"/>
    </row>
    <row r="88" spans="4:4" s="1" customFormat="1" ht="18" customHeight="1" x14ac:dyDescent="0.25">
      <c r="D88" s="13"/>
    </row>
    <row r="89" spans="4:4" s="1" customFormat="1" ht="18" customHeight="1" x14ac:dyDescent="0.25">
      <c r="D89" s="13"/>
    </row>
    <row r="90" spans="4:4" s="1" customFormat="1" ht="18" customHeight="1" x14ac:dyDescent="0.25">
      <c r="D90" s="13"/>
    </row>
  </sheetData>
  <autoFilter ref="A4:O53" xr:uid="{00000000-0009-0000-0000-000000000000}"/>
  <mergeCells count="12">
    <mergeCell ref="A4:B48"/>
    <mergeCell ref="A49:B49"/>
    <mergeCell ref="A50:K50"/>
    <mergeCell ref="A51:J51"/>
    <mergeCell ref="A52:J52"/>
    <mergeCell ref="A53:K53"/>
    <mergeCell ref="A1:M1"/>
    <mergeCell ref="A2:B2"/>
    <mergeCell ref="C2:M2"/>
    <mergeCell ref="A3:B3"/>
    <mergeCell ref="C3:E3"/>
    <mergeCell ref="I3:K3"/>
  </mergeCells>
  <phoneticPr fontId="9" type="noConversion"/>
  <printOptions horizontalCentered="1"/>
  <pageMargins left="0.39305555555555599" right="0.39305555555555599" top="0.39305555555555599" bottom="0.39305555555555599" header="0.29861111111111099" footer="0.29861111111111099"/>
  <pageSetup paperSize="9" scale="7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Xu</cp:lastModifiedBy>
  <dcterms:created xsi:type="dcterms:W3CDTF">2021-12-25T14:47:00Z</dcterms:created>
  <dcterms:modified xsi:type="dcterms:W3CDTF">2024-10-18T02:06:22Z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FCFE0178D83046479028DB8BA7DF1BEE_13</vt:lpwstr>
  </property>
  <property fmtid="{D5CDD505-2E9C-101B-9397-08002B2CF9AE}" pid="3" name="KSOProductBuildVer">
    <vt:lpwstr>2052-12.1.0.16250</vt:lpwstr>
  </property>
</Properties>
</file>