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ve\Desktop\康辉\通用\HR-ACCD海外培训课程\ACCD账单\"/>
    </mc:Choice>
  </mc:AlternateContent>
  <bookViews>
    <workbookView xWindow="0" yWindow="0" windowWidth="21600" windowHeight="9560"/>
  </bookViews>
  <sheets>
    <sheet name="总账单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19" i="1"/>
  <c r="I13" i="1" l="1"/>
  <c r="I18" i="1" l="1"/>
  <c r="I17" i="1"/>
  <c r="I16" i="1"/>
  <c r="I15" i="1"/>
  <c r="I12" i="1"/>
  <c r="I11" i="1"/>
  <c r="I10" i="1"/>
  <c r="I9" i="1"/>
  <c r="I14" i="1" s="1"/>
  <c r="I21" i="1" l="1"/>
  <c r="I22" i="1" l="1"/>
  <c r="I24" i="1" s="1"/>
  <c r="I23" i="1" l="1"/>
</calcChain>
</file>

<file path=xl/sharedStrings.xml><?xml version="1.0" encoding="utf-8"?>
<sst xmlns="http://schemas.openxmlformats.org/spreadsheetml/2006/main" count="69" uniqueCount="50">
  <si>
    <t>供应商名称：</t>
  </si>
  <si>
    <t>公司联系方式：</t>
  </si>
  <si>
    <t>北京市朝阳区农展馆南路13号瑞辰国际中心1508室</t>
    <phoneticPr fontId="3" type="noConversion"/>
  </si>
  <si>
    <t>010-65877676</t>
    <phoneticPr fontId="3" type="noConversion"/>
  </si>
  <si>
    <t>项目名称:</t>
  </si>
  <si>
    <t>时间:</t>
  </si>
  <si>
    <t>地点: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</si>
  <si>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</si>
  <si>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</si>
  <si>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</si>
  <si>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</si>
  <si>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</si>
  <si>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</si>
  <si>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</si>
  <si>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</si>
  <si>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</si>
  <si>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批</t>
  </si>
  <si>
    <t>次</t>
  </si>
  <si>
    <t>批</t>
    <phoneticPr fontId="3" type="noConversion"/>
  </si>
  <si>
    <t>次</t>
    <phoneticPr fontId="3" type="noConversion"/>
  </si>
  <si>
    <t>批</t>
    <phoneticPr fontId="3" type="noConversion"/>
  </si>
  <si>
    <t>次</t>
    <phoneticPr fontId="3" type="noConversion"/>
  </si>
  <si>
    <t>净价合计</t>
  </si>
  <si>
    <t>服务费合计10%</t>
    <phoneticPr fontId="3" type="noConversion"/>
  </si>
  <si>
    <t>税费（6%）</t>
    <phoneticPr fontId="3" type="noConversion"/>
  </si>
  <si>
    <t>康辉价格</t>
    <phoneticPr fontId="3" type="noConversion"/>
  </si>
  <si>
    <t>2017年HR-ACCD</t>
    <phoneticPr fontId="3" type="noConversion"/>
  </si>
  <si>
    <t>国内</t>
    <phoneticPr fontId="3" type="noConversion"/>
  </si>
  <si>
    <t>国内费用</t>
    <phoneticPr fontId="3" type="noConversion"/>
  </si>
  <si>
    <t>海外</t>
    <phoneticPr fontId="3" type="noConversion"/>
  </si>
  <si>
    <t>海外费用</t>
    <phoneticPr fontId="3" type="noConversion"/>
  </si>
  <si>
    <t>培训费</t>
    <phoneticPr fontId="3" type="noConversion"/>
  </si>
  <si>
    <t>李佳威</t>
    <phoneticPr fontId="3" type="noConversion"/>
  </si>
  <si>
    <t>杨龙佰</t>
    <phoneticPr fontId="3" type="noConversion"/>
  </si>
  <si>
    <t>许路远</t>
    <phoneticPr fontId="3" type="noConversion"/>
  </si>
  <si>
    <t>看房</t>
    <phoneticPr fontId="3" type="noConversion"/>
  </si>
  <si>
    <t>8.4地接看房</t>
    <phoneticPr fontId="3" type="noConversion"/>
  </si>
  <si>
    <t>看房</t>
    <phoneticPr fontId="3" type="noConversion"/>
  </si>
  <si>
    <t>8.21,8.23地接看房</t>
    <phoneticPr fontId="3" type="noConversion"/>
  </si>
  <si>
    <t>酒店</t>
    <phoneticPr fontId="3" type="noConversion"/>
  </si>
  <si>
    <t>租车</t>
    <phoneticPr fontId="3" type="noConversion"/>
  </si>
  <si>
    <t>8.20-8.26酒店住宿</t>
    <phoneticPr fontId="3" type="noConversion"/>
  </si>
  <si>
    <t>8.26-9.25租车</t>
    <phoneticPr fontId="3" type="noConversion"/>
  </si>
  <si>
    <t>夏晟</t>
    <phoneticPr fontId="3" type="noConversion"/>
  </si>
  <si>
    <t>机票</t>
    <phoneticPr fontId="3" type="noConversion"/>
  </si>
  <si>
    <t>3张机票</t>
    <phoneticPr fontId="3" type="noConversion"/>
  </si>
  <si>
    <t>PO单金额</t>
    <phoneticPr fontId="3" type="noConversion"/>
  </si>
  <si>
    <t>中国康辉旅游集团有限公司</t>
    <phoneticPr fontId="3" type="noConversion"/>
  </si>
  <si>
    <t>海外报销费用</t>
    <phoneticPr fontId="3" type="noConversion"/>
  </si>
  <si>
    <t>房租+酒店费用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</si>
</sst>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\¥#,##0.00_);[Red]\(\¥#,##0.00\)"/>
  </numFmts>
  <fonts count="9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center" vertical="center"/>
    </xf>
    <xf numFmtId="176" fontId="5" fillId="3" borderId="12" xfId="0" applyNumberFormat="1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6" fillId="0" borderId="10" xfId="2" applyNumberFormat="1" applyFont="1" applyFill="1" applyBorder="1" applyAlignment="1">
      <alignment horizontal="right" vertical="center"/>
    </xf>
    <xf numFmtId="176" fontId="6" fillId="0" borderId="17" xfId="2" applyNumberFormat="1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176" fontId="6" fillId="0" borderId="10" xfId="2" applyNumberFormat="1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76" fontId="6" fillId="2" borderId="24" xfId="2" applyNumberFormat="1" applyFont="1" applyFill="1" applyBorder="1" applyAlignment="1">
      <alignment vertical="center"/>
    </xf>
    <xf numFmtId="176" fontId="7" fillId="2" borderId="24" xfId="2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>
      <alignment vertical="center"/>
    </xf>
    <xf numFmtId="44" fontId="7" fillId="5" borderId="31" xfId="1" applyFont="1" applyFill="1" applyBorder="1" applyAlignment="1">
      <alignment vertical="center"/>
    </xf>
    <xf numFmtId="0" fontId="6" fillId="5" borderId="32" xfId="0" applyFont="1" applyFill="1" applyBorder="1">
      <alignment vertical="center"/>
    </xf>
    <xf numFmtId="176" fontId="8" fillId="0" borderId="17" xfId="0" applyNumberFormat="1" applyFont="1" applyFill="1" applyBorder="1" applyAlignment="1">
      <alignment horizontal="right" vertical="center"/>
    </xf>
    <xf numFmtId="176" fontId="5" fillId="0" borderId="35" xfId="0" applyNumberFormat="1" applyFont="1" applyFill="1" applyBorder="1" applyAlignment="1">
      <alignment horizontal="left" vertical="center"/>
    </xf>
    <xf numFmtId="176" fontId="5" fillId="0" borderId="19" xfId="2" applyNumberFormat="1" applyFont="1" applyFill="1" applyBorder="1" applyAlignment="1">
      <alignment horizontal="left" vertical="center"/>
    </xf>
    <xf numFmtId="176" fontId="8" fillId="0" borderId="10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176" fontId="8" fillId="3" borderId="39" xfId="0" applyNumberFormat="1" applyFont="1" applyFill="1" applyBorder="1" applyAlignment="1">
      <alignment horizontal="right" vertical="center"/>
    </xf>
    <xf numFmtId="176" fontId="5" fillId="3" borderId="29" xfId="0" applyNumberFormat="1" applyFont="1" applyFill="1" applyBorder="1" applyAlignment="1">
      <alignment horizontal="right" vertical="center"/>
    </xf>
    <xf numFmtId="176" fontId="8" fillId="6" borderId="10" xfId="0" applyNumberFormat="1" applyFont="1" applyFill="1" applyBorder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left" vertical="center"/>
    </xf>
    <xf numFmtId="0" fontId="5" fillId="3" borderId="37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76" fontId="5" fillId="0" borderId="28" xfId="2" applyNumberFormat="1" applyFont="1" applyFill="1" applyBorder="1" applyAlignment="1">
      <alignment horizontal="center" vertical="center"/>
    </xf>
    <xf numFmtId="176" fontId="5" fillId="0" borderId="16" xfId="2" applyNumberFormat="1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176" fontId="5" fillId="0" borderId="33" xfId="2" applyNumberFormat="1" applyFont="1" applyFill="1" applyBorder="1" applyAlignment="1">
      <alignment horizontal="left" vertical="center"/>
    </xf>
    <xf numFmtId="176" fontId="5" fillId="0" borderId="34" xfId="2" applyNumberFormat="1" applyFont="1" applyFill="1" applyBorder="1" applyAlignment="1">
      <alignment horizontal="left" vertical="center"/>
    </xf>
    <xf numFmtId="176" fontId="5" fillId="0" borderId="21" xfId="2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6" fillId="0" borderId="40" xfId="2" applyNumberFormat="1" applyFont="1" applyFill="1" applyBorder="1" applyAlignment="1">
      <alignment vertical="center"/>
    </xf>
  </cellXfs>
  <cellStyles count="3">
    <cellStyle name="常规" xfId="0" builtinId="0"/>
    <cellStyle name="货币" xfId="1" builtinId="4"/>
    <cellStyle name="千位分隔_Sheet4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2</xdr:row>
      <xdr:rowOff>114300</xdr:rowOff>
    </xdr:from>
    <xdr:to>
      <xdr:col>9</xdr:col>
      <xdr:colOff>215900</xdr:colOff>
      <xdr:row>4</xdr:row>
      <xdr:rowOff>177800</xdr:rowOff>
    </xdr:to>
    <xdr:pic>
      <xdr:nvPicPr>
        <xdr:cNvPr id="2" name="Picture 5" descr="12637_logo定稿-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33400"/>
          <a:ext cx="63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zoomScaleSheetLayoutView="100" workbookViewId="0">
      <selection activeCell="L19" sqref="L19"/>
    </sheetView>
  </sheetViews>
  <sheetFormatPr defaultColWidth="9" defaultRowHeight="15" x14ac:dyDescent="0.25"/>
  <cols>
    <col min="1" max="1" width="16.33203125" customWidth="1"/>
    <col min="3" max="3" width="10.75" customWidth="1"/>
    <col min="8" max="8" width="11.83203125" bestFit="1" customWidth="1"/>
    <col min="9" max="9" width="13.83203125" customWidth="1"/>
    <col min="10" max="10" width="22.33203125" customWidth="1"/>
    <col min="14" max="14" width="12.58203125" bestFit="1" customWidth="1"/>
  </cols>
  <sheetData>
    <row r="1" spans="1:10" ht="16.5" x14ac:dyDescent="0.25">
      <c r="A1" s="1" t="s">
        <v>0</v>
      </c>
      <c r="B1" s="2" t="s">
        <v>47</v>
      </c>
      <c r="C1" s="2"/>
      <c r="D1" s="2"/>
      <c r="E1" s="2"/>
      <c r="F1" s="2"/>
      <c r="G1" s="2"/>
      <c r="H1" s="2"/>
      <c r="I1" s="2"/>
      <c r="J1" s="2"/>
    </row>
    <row r="2" spans="1:10" ht="16.5" x14ac:dyDescent="0.25">
      <c r="A2" s="1" t="s">
        <v>1</v>
      </c>
      <c r="B2" s="3" t="s">
        <v>2</v>
      </c>
      <c r="C2" s="3"/>
      <c r="D2" s="3"/>
      <c r="E2" s="3"/>
      <c r="F2" s="3"/>
      <c r="G2" s="4" t="s">
        <v>3</v>
      </c>
      <c r="H2" s="4"/>
      <c r="I2" s="4"/>
      <c r="J2" s="4"/>
    </row>
    <row r="3" spans="1:10" ht="16.5" x14ac:dyDescent="0.25">
      <c r="A3" s="5" t="s">
        <v>4</v>
      </c>
      <c r="B3" s="2" t="s">
        <v>26</v>
      </c>
      <c r="C3" s="2"/>
      <c r="D3" s="2"/>
      <c r="E3" s="2"/>
      <c r="F3" s="2"/>
      <c r="G3" s="2"/>
      <c r="H3" s="2"/>
      <c r="I3" s="2"/>
      <c r="J3" s="2"/>
    </row>
    <row r="4" spans="1:10" ht="16.5" x14ac:dyDescent="0.25">
      <c r="A4" s="5" t="s">
        <v>5</v>
      </c>
      <c r="B4" s="2"/>
      <c r="C4" s="2"/>
      <c r="D4" s="2"/>
      <c r="E4" s="2"/>
      <c r="F4" s="2"/>
      <c r="G4" s="2"/>
      <c r="H4" s="2"/>
      <c r="I4" s="2"/>
      <c r="J4" s="2"/>
    </row>
    <row r="5" spans="1:10" ht="17" thickBot="1" x14ac:dyDescent="0.3">
      <c r="A5" s="5" t="s">
        <v>6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49" t="s">
        <v>7</v>
      </c>
      <c r="B6" s="50"/>
      <c r="C6" s="51"/>
      <c r="D6" s="55" t="s">
        <v>8</v>
      </c>
      <c r="E6" s="56"/>
      <c r="F6" s="56"/>
      <c r="G6" s="56"/>
      <c r="H6" s="56"/>
      <c r="I6" s="57"/>
      <c r="J6" s="58" t="s">
        <v>9</v>
      </c>
    </row>
    <row r="7" spans="1:10" x14ac:dyDescent="0.25">
      <c r="A7" s="52"/>
      <c r="B7" s="53"/>
      <c r="C7" s="54"/>
      <c r="D7" s="6" t="s">
        <v>10</v>
      </c>
      <c r="E7" s="6"/>
      <c r="F7" s="6"/>
      <c r="G7" s="6"/>
      <c r="H7" s="7" t="s">
        <v>11</v>
      </c>
      <c r="I7" s="7"/>
      <c r="J7" s="59"/>
    </row>
    <row r="8" spans="1:10" ht="15.5" thickBot="1" x14ac:dyDescent="0.3">
      <c r="A8" s="52"/>
      <c r="B8" s="53"/>
      <c r="C8" s="54"/>
      <c r="D8" s="8" t="s">
        <v>12</v>
      </c>
      <c r="E8" s="8" t="s">
        <v>13</v>
      </c>
      <c r="F8" s="8" t="s">
        <v>12</v>
      </c>
      <c r="G8" s="8" t="s">
        <v>13</v>
      </c>
      <c r="H8" s="9" t="s">
        <v>14</v>
      </c>
      <c r="I8" s="10" t="s">
        <v>15</v>
      </c>
      <c r="J8" s="60"/>
    </row>
    <row r="9" spans="1:10" ht="15.5" thickBot="1" x14ac:dyDescent="0.3">
      <c r="A9" s="74" t="s">
        <v>27</v>
      </c>
      <c r="B9" s="61" t="s">
        <v>31</v>
      </c>
      <c r="C9" s="62"/>
      <c r="D9" s="11">
        <v>1</v>
      </c>
      <c r="E9" s="12" t="s">
        <v>16</v>
      </c>
      <c r="F9" s="13">
        <v>1</v>
      </c>
      <c r="G9" s="13" t="s">
        <v>17</v>
      </c>
      <c r="H9" s="14">
        <v>14203</v>
      </c>
      <c r="I9" s="15">
        <f>D9*H9</f>
        <v>14203</v>
      </c>
      <c r="J9" s="16" t="s">
        <v>32</v>
      </c>
    </row>
    <row r="10" spans="1:10" ht="15.5" thickBot="1" x14ac:dyDescent="0.3">
      <c r="A10" s="75"/>
      <c r="B10" s="61" t="s">
        <v>31</v>
      </c>
      <c r="C10" s="62"/>
      <c r="D10" s="17">
        <v>1</v>
      </c>
      <c r="E10" s="13" t="s">
        <v>16</v>
      </c>
      <c r="F10" s="13">
        <v>1</v>
      </c>
      <c r="G10" s="13" t="s">
        <v>17</v>
      </c>
      <c r="H10" s="18">
        <v>15761</v>
      </c>
      <c r="I10" s="15">
        <f t="shared" ref="I10:I11" si="0">D10*H10</f>
        <v>15761</v>
      </c>
      <c r="J10" s="19" t="s">
        <v>33</v>
      </c>
    </row>
    <row r="11" spans="1:10" ht="15.5" thickBot="1" x14ac:dyDescent="0.3">
      <c r="A11" s="75"/>
      <c r="B11" s="61" t="s">
        <v>31</v>
      </c>
      <c r="C11" s="62"/>
      <c r="D11" s="13">
        <v>1</v>
      </c>
      <c r="E11" s="13" t="s">
        <v>18</v>
      </c>
      <c r="F11" s="20">
        <v>1</v>
      </c>
      <c r="G11" s="13" t="s">
        <v>19</v>
      </c>
      <c r="H11" s="18">
        <v>10150</v>
      </c>
      <c r="I11" s="15">
        <f t="shared" si="0"/>
        <v>10150</v>
      </c>
      <c r="J11" s="19" t="s">
        <v>34</v>
      </c>
    </row>
    <row r="12" spans="1:10" ht="15.5" thickBot="1" x14ac:dyDescent="0.3">
      <c r="A12" s="75"/>
      <c r="B12" s="61" t="s">
        <v>31</v>
      </c>
      <c r="C12" s="62"/>
      <c r="D12" s="17">
        <v>1</v>
      </c>
      <c r="E12" s="43" t="s">
        <v>20</v>
      </c>
      <c r="F12" s="43">
        <v>1</v>
      </c>
      <c r="G12" s="43" t="s">
        <v>19</v>
      </c>
      <c r="H12" s="18">
        <v>13672</v>
      </c>
      <c r="I12" s="15">
        <f>D12*H12</f>
        <v>13672</v>
      </c>
      <c r="J12" s="19" t="s">
        <v>43</v>
      </c>
    </row>
    <row r="13" spans="1:10" x14ac:dyDescent="0.25">
      <c r="A13" s="75"/>
      <c r="B13" s="61" t="s">
        <v>44</v>
      </c>
      <c r="C13" s="62"/>
      <c r="D13" s="43">
        <v>1</v>
      </c>
      <c r="E13" s="43" t="s">
        <v>18</v>
      </c>
      <c r="F13" s="20">
        <v>1</v>
      </c>
      <c r="G13" s="43" t="s">
        <v>19</v>
      </c>
      <c r="H13" s="18">
        <v>26427</v>
      </c>
      <c r="I13" s="15">
        <f>D13*H13</f>
        <v>26427</v>
      </c>
      <c r="J13" s="19" t="s">
        <v>45</v>
      </c>
    </row>
    <row r="14" spans="1:10" ht="15.5" thickBot="1" x14ac:dyDescent="0.3">
      <c r="A14" s="21" t="s">
        <v>28</v>
      </c>
      <c r="B14" s="48"/>
      <c r="C14" s="48"/>
      <c r="D14" s="22"/>
      <c r="E14" s="23"/>
      <c r="F14" s="23"/>
      <c r="G14" s="23"/>
      <c r="H14" s="24"/>
      <c r="I14" s="25">
        <f>SUM(I9:I13)</f>
        <v>80213</v>
      </c>
      <c r="J14" s="26"/>
    </row>
    <row r="15" spans="1:10" x14ac:dyDescent="0.25">
      <c r="A15" s="66" t="s">
        <v>29</v>
      </c>
      <c r="B15" s="63" t="s">
        <v>35</v>
      </c>
      <c r="C15" s="64"/>
      <c r="D15" s="11">
        <v>1</v>
      </c>
      <c r="E15" s="12" t="s">
        <v>16</v>
      </c>
      <c r="F15" s="13">
        <v>1</v>
      </c>
      <c r="G15" s="13" t="s">
        <v>17</v>
      </c>
      <c r="H15" s="14">
        <v>4500</v>
      </c>
      <c r="I15" s="15">
        <f>D15*H15</f>
        <v>4500</v>
      </c>
      <c r="J15" s="16" t="s">
        <v>36</v>
      </c>
    </row>
    <row r="16" spans="1:10" x14ac:dyDescent="0.25">
      <c r="A16" s="67"/>
      <c r="B16" s="63" t="s">
        <v>37</v>
      </c>
      <c r="C16" s="64"/>
      <c r="D16" s="11">
        <v>1</v>
      </c>
      <c r="E16" s="12" t="s">
        <v>16</v>
      </c>
      <c r="F16" s="13">
        <v>1</v>
      </c>
      <c r="G16" s="13" t="s">
        <v>17</v>
      </c>
      <c r="H16" s="14">
        <v>8000</v>
      </c>
      <c r="I16" s="15">
        <f>D16*H16</f>
        <v>8000</v>
      </c>
      <c r="J16" s="16" t="s">
        <v>38</v>
      </c>
    </row>
    <row r="17" spans="1:10" x14ac:dyDescent="0.25">
      <c r="A17" s="67"/>
      <c r="B17" s="65" t="s">
        <v>39</v>
      </c>
      <c r="C17" s="65"/>
      <c r="D17" s="13">
        <v>1</v>
      </c>
      <c r="E17" s="13" t="s">
        <v>16</v>
      </c>
      <c r="F17" s="13">
        <v>1</v>
      </c>
      <c r="G17" s="13" t="s">
        <v>21</v>
      </c>
      <c r="H17" s="18">
        <v>12916</v>
      </c>
      <c r="I17" s="15">
        <f>D17*H17</f>
        <v>12916</v>
      </c>
      <c r="J17" s="27" t="s">
        <v>41</v>
      </c>
    </row>
    <row r="18" spans="1:10" x14ac:dyDescent="0.25">
      <c r="A18" s="67"/>
      <c r="B18" s="65" t="s">
        <v>40</v>
      </c>
      <c r="C18" s="65"/>
      <c r="D18" s="13">
        <v>1</v>
      </c>
      <c r="E18" s="13" t="s">
        <v>16</v>
      </c>
      <c r="F18" s="13">
        <v>1</v>
      </c>
      <c r="G18" s="13" t="s">
        <v>19</v>
      </c>
      <c r="H18" s="18">
        <v>12079</v>
      </c>
      <c r="I18" s="15">
        <f>D18*H18</f>
        <v>12079</v>
      </c>
      <c r="J18" s="27" t="s">
        <v>42</v>
      </c>
    </row>
    <row r="19" spans="1:10" x14ac:dyDescent="0.25">
      <c r="A19" s="67"/>
      <c r="B19" s="65" t="s">
        <v>48</v>
      </c>
      <c r="C19" s="65"/>
      <c r="D19" s="44">
        <v>1</v>
      </c>
      <c r="E19" s="44" t="s">
        <v>16</v>
      </c>
      <c r="F19" s="44">
        <v>1</v>
      </c>
      <c r="G19" s="44" t="s">
        <v>19</v>
      </c>
      <c r="H19" s="76">
        <v>31741.64</v>
      </c>
      <c r="I19" s="15">
        <f>D19*H19</f>
        <v>31741.64</v>
      </c>
      <c r="J19" s="16" t="s">
        <v>49</v>
      </c>
    </row>
    <row r="20" spans="1:10" ht="15.5" thickBot="1" x14ac:dyDescent="0.3">
      <c r="A20" s="21" t="s">
        <v>30</v>
      </c>
      <c r="B20" s="48"/>
      <c r="C20" s="48"/>
      <c r="D20" s="22"/>
      <c r="E20" s="23"/>
      <c r="F20" s="23"/>
      <c r="G20" s="23"/>
      <c r="H20" s="24"/>
      <c r="I20" s="25">
        <f>SUM(I15:I19)</f>
        <v>69236.639999999999</v>
      </c>
      <c r="J20" s="28"/>
    </row>
    <row r="21" spans="1:10" ht="15.5" thickBot="1" x14ac:dyDescent="0.3">
      <c r="A21" s="29" t="s">
        <v>22</v>
      </c>
      <c r="B21" s="70"/>
      <c r="C21" s="70"/>
      <c r="D21" s="30"/>
      <c r="E21" s="30"/>
      <c r="F21" s="30"/>
      <c r="G21" s="30"/>
      <c r="H21" s="30"/>
      <c r="I21" s="31">
        <f>I14+I20</f>
        <v>149449.64000000001</v>
      </c>
      <c r="J21" s="32"/>
    </row>
    <row r="22" spans="1:10" x14ac:dyDescent="0.25">
      <c r="A22" s="71" t="s">
        <v>23</v>
      </c>
      <c r="B22" s="72"/>
      <c r="C22" s="73"/>
      <c r="D22" s="12"/>
      <c r="E22" s="12"/>
      <c r="F22" s="12"/>
      <c r="G22" s="12"/>
      <c r="H22" s="33"/>
      <c r="I22" s="33">
        <f>I21*0.1</f>
        <v>14944.964000000002</v>
      </c>
      <c r="J22" s="34"/>
    </row>
    <row r="23" spans="1:10" x14ac:dyDescent="0.25">
      <c r="A23" s="35" t="s">
        <v>24</v>
      </c>
      <c r="B23" s="68"/>
      <c r="C23" s="69"/>
      <c r="D23" s="13"/>
      <c r="E23" s="13"/>
      <c r="F23" s="13"/>
      <c r="G23" s="13"/>
      <c r="H23" s="36"/>
      <c r="I23" s="36">
        <f>(I21+I22)*0.06</f>
        <v>9863.6762400000007</v>
      </c>
      <c r="J23" s="37"/>
    </row>
    <row r="24" spans="1:10" ht="15.5" thickBot="1" x14ac:dyDescent="0.3">
      <c r="A24" s="45" t="s">
        <v>25</v>
      </c>
      <c r="B24" s="46"/>
      <c r="C24" s="47"/>
      <c r="D24" s="38"/>
      <c r="E24" s="38"/>
      <c r="F24" s="38"/>
      <c r="G24" s="38"/>
      <c r="H24" s="39"/>
      <c r="I24" s="39">
        <f>I22+I21</f>
        <v>164394.60400000002</v>
      </c>
      <c r="J24" s="40"/>
    </row>
    <row r="25" spans="1:10" x14ac:dyDescent="0.25">
      <c r="I25" s="41">
        <v>920000</v>
      </c>
      <c r="J25" s="42" t="s">
        <v>46</v>
      </c>
    </row>
  </sheetData>
  <mergeCells count="21">
    <mergeCell ref="B21:C21"/>
    <mergeCell ref="A22:C22"/>
    <mergeCell ref="B13:C13"/>
    <mergeCell ref="A9:A13"/>
    <mergeCell ref="B19:C19"/>
    <mergeCell ref="A15:A19"/>
    <mergeCell ref="A24:C24"/>
    <mergeCell ref="B20:C20"/>
    <mergeCell ref="A6:C8"/>
    <mergeCell ref="D6:I6"/>
    <mergeCell ref="J6:J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B23:C23"/>
  </mergeCells>
  <phoneticPr fontId="3" type="noConversion"/>
  <pageMargins left="0.75" right="0.75" top="1" bottom="1" header="0.51111111111111107" footer="0.51111111111111107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总账单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2017-06-15T03:45:17Z</dcterms:created>
  <dcterms:modified xsi:type="dcterms:W3CDTF">2017-11-10T08:17:28Z</dcterms:modified>
</cp:coreProperties>
</file>