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4244"/>
  </bookViews>
  <sheets>
    <sheet name="员工差旅明细" sheetId="2" r:id="rId1"/>
    <sheet name="员工报销明细" sheetId="3" r:id="rId2"/>
  </sheets>
  <definedNames>
    <definedName name="_xlnm.Print_Area" localSheetId="0">员工差旅明细!$A$1:$K$46</definedName>
  </definedNames>
  <calcPr calcId="144525" concurrentCalc="0"/>
</workbook>
</file>

<file path=xl/sharedStrings.xml><?xml version="1.0" encoding="utf-8"?>
<sst xmlns="http://schemas.openxmlformats.org/spreadsheetml/2006/main" count="96">
  <si>
    <t>【员工差旅报销单】</t>
  </si>
  <si>
    <t>姓名:</t>
  </si>
  <si>
    <t>袁巧云</t>
  </si>
  <si>
    <t>职位:</t>
  </si>
  <si>
    <t>设计</t>
  </si>
  <si>
    <t>发生地:</t>
  </si>
  <si>
    <t>上海</t>
  </si>
  <si>
    <t>部门:</t>
  </si>
  <si>
    <t>上海事业部</t>
  </si>
  <si>
    <t>发生日期:</t>
  </si>
  <si>
    <t>1.29-1.30</t>
  </si>
  <si>
    <t>报销日期:</t>
  </si>
  <si>
    <t>团号:</t>
  </si>
  <si>
    <t>HMOA-180101-STY600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</si>
  <si>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</si>
  <si>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</si>
  <si>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</si>
  <si>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</si>
  <si>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</si>
  <si>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</si>
  <si>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</si>
  <si>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</si>
  <si>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</si>
  <si>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</si>
  <si>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外高桥皇冠假日-家</t>
  </si>
  <si>
    <t>家-外高桥皇冠假日</t>
  </si>
  <si>
    <t>外高桥皇冠假日-上汽通用</t>
  </si>
  <si>
    <t>外高桥皇冠假日-礼品店</t>
  </si>
  <si>
    <t>住宿费</t>
  </si>
  <si>
    <t>餐费</t>
  </si>
  <si>
    <t>袁巧云1.29 餐费</t>
  </si>
  <si>
    <t>袁巧云1.30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</si>
  <si>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</si>
  <si>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</si>
  <si>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</si>
  <si>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</si>
  <si>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</si>
  <si>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</si>
  <si>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</si>
  <si>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</si>
  <si>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</si>
  <si>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</si>
  <si>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</si>
  <si>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</si>
  <si>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</si>
  <si>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</si>
  <si>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</si>
  <si>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团号：HMOA-180102-STY616</t>
  </si>
  <si>
    <t>会议日期：2018.1.4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</si>
  <si>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</si>
  <si>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</si>
  <si>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</si>
  <si>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</si>
  <si>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</si>
  <si>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</si>
  <si>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</si>
  <si>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</si>
  <si>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</si>
  <si>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</si>
  <si>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</si>
  <si>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</si>
  <si>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</si>
  <si>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</si>
  <si>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</si>
  <si>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</si>
  <si>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</si>
  <si>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</si>
  <si>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</si>
  <si>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</si>
  <si>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</si>
  <si>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</si>
  <si>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</si>
  <si>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</si>
  <si>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</si>
  <si>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</si>
  <si>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</si>
  <si>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</si>
  <si>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</si>
  <si>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</si>
  <si>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</si>
  <si>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</si>
  <si>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</si>
  <si>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</si>
  <si>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</si>
  <si>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</si>
  <si>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</si>
  <si>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</si>
  <si>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快递文件（济南洲际-沈阳上汽通用）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</si>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</sst>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#,##0.00;[Red]#,##0.00"/>
    <numFmt numFmtId="179" formatCode="0.00_);[Red]\(0.00\)"/>
  </numFmts>
  <fonts count="3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30" borderId="2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18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1" fillId="24" borderId="23" applyNumberFormat="0" applyAlignment="0" applyProtection="0">
      <alignment vertical="center"/>
    </xf>
    <xf numFmtId="0" fontId="25" fillId="24" borderId="20" applyNumberFormat="0" applyAlignment="0" applyProtection="0">
      <alignment vertical="center"/>
    </xf>
    <xf numFmtId="0" fontId="15" fillId="13" borderId="16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40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6" fontId="6" fillId="6" borderId="5" xfId="0" applyNumberFormat="1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50">
      <alignment vertical="center"/>
    </xf>
    <xf numFmtId="0" fontId="10" fillId="0" borderId="0" xfId="50" applyFont="1">
      <alignment vertical="center"/>
    </xf>
    <xf numFmtId="0" fontId="11" fillId="0" borderId="8" xfId="50" applyFont="1" applyBorder="1">
      <alignment vertical="center"/>
    </xf>
    <xf numFmtId="0" fontId="11" fillId="0" borderId="9" xfId="50" applyFont="1" applyBorder="1">
      <alignment vertical="center"/>
    </xf>
    <xf numFmtId="0" fontId="11" fillId="0" borderId="9" xfId="50" applyFont="1" applyBorder="1" applyAlignment="1">
      <alignment horizontal="right" vertical="center"/>
    </xf>
    <xf numFmtId="0" fontId="11" fillId="9" borderId="9" xfId="50" applyFont="1" applyFill="1" applyBorder="1" applyAlignment="1">
      <alignment horizontal="center" vertical="center"/>
    </xf>
    <xf numFmtId="0" fontId="11" fillId="0" borderId="10" xfId="50" applyFont="1" applyBorder="1">
      <alignment vertical="center"/>
    </xf>
    <xf numFmtId="0" fontId="11" fillId="0" borderId="0" xfId="50" applyFont="1" applyBorder="1">
      <alignment vertical="center"/>
    </xf>
    <xf numFmtId="0" fontId="11" fillId="0" borderId="0" xfId="50" applyFont="1" applyBorder="1" applyAlignment="1">
      <alignment horizontal="right" vertical="center"/>
    </xf>
    <xf numFmtId="0" fontId="11" fillId="9" borderId="0" xfId="50" applyFont="1" applyFill="1" applyBorder="1" applyAlignment="1">
      <alignment horizontal="center" vertical="center"/>
    </xf>
    <xf numFmtId="0" fontId="11" fillId="0" borderId="11" xfId="50" applyFont="1" applyBorder="1">
      <alignment vertical="center"/>
    </xf>
    <xf numFmtId="0" fontId="11" fillId="0" borderId="1" xfId="50" applyFont="1" applyBorder="1">
      <alignment vertical="center"/>
    </xf>
    <xf numFmtId="0" fontId="11" fillId="0" borderId="1" xfId="50" applyFont="1" applyBorder="1" applyAlignment="1">
      <alignment horizontal="right" vertical="center"/>
    </xf>
    <xf numFmtId="0" fontId="11" fillId="9" borderId="1" xfId="50" applyFont="1" applyFill="1" applyBorder="1" applyAlignment="1">
      <alignment horizontal="center" vertical="center"/>
    </xf>
    <xf numFmtId="0" fontId="11" fillId="0" borderId="0" xfId="50" applyFont="1">
      <alignment vertical="center"/>
    </xf>
    <xf numFmtId="0" fontId="12" fillId="0" borderId="5" xfId="50" applyFont="1" applyFill="1" applyBorder="1" applyAlignment="1">
      <alignment horizontal="center" vertical="center"/>
    </xf>
    <xf numFmtId="0" fontId="12" fillId="0" borderId="12" xfId="50" applyFont="1" applyFill="1" applyBorder="1" applyAlignment="1">
      <alignment horizontal="center" vertical="center"/>
    </xf>
    <xf numFmtId="0" fontId="12" fillId="0" borderId="5" xfId="50" applyFont="1" applyBorder="1" applyAlignment="1">
      <alignment horizontal="center" vertical="center"/>
    </xf>
    <xf numFmtId="0" fontId="12" fillId="0" borderId="12" xfId="50" applyFont="1" applyBorder="1" applyAlignment="1">
      <alignment horizontal="center" vertical="center"/>
    </xf>
    <xf numFmtId="0" fontId="12" fillId="0" borderId="2" xfId="50" applyFont="1" applyBorder="1" applyAlignment="1">
      <alignment horizontal="center" vertical="center"/>
    </xf>
    <xf numFmtId="0" fontId="11" fillId="6" borderId="5" xfId="50" applyFont="1" applyFill="1" applyBorder="1" applyAlignment="1">
      <alignment horizontal="center" vertical="center"/>
    </xf>
    <xf numFmtId="0" fontId="11" fillId="6" borderId="12" xfId="50" applyFont="1" applyFill="1" applyBorder="1" applyAlignment="1">
      <alignment horizontal="center" vertical="center"/>
    </xf>
    <xf numFmtId="0" fontId="11" fillId="6" borderId="3" xfId="50" applyFont="1" applyFill="1" applyBorder="1" applyAlignment="1">
      <alignment horizontal="center" vertical="center"/>
    </xf>
    <xf numFmtId="179" fontId="11" fillId="6" borderId="2" xfId="50" applyNumberFormat="1" applyFont="1" applyFill="1" applyBorder="1" applyAlignment="1">
      <alignment horizontal="center" vertical="center"/>
    </xf>
    <xf numFmtId="0" fontId="11" fillId="6" borderId="7" xfId="50" applyFont="1" applyFill="1" applyBorder="1" applyAlignment="1">
      <alignment horizontal="center" vertical="center"/>
    </xf>
    <xf numFmtId="0" fontId="11" fillId="6" borderId="2" xfId="50" applyFont="1" applyFill="1" applyBorder="1" applyAlignment="1">
      <alignment horizontal="center" vertical="center"/>
    </xf>
    <xf numFmtId="0" fontId="11" fillId="6" borderId="4" xfId="50" applyFont="1" applyFill="1" applyBorder="1" applyAlignment="1">
      <alignment horizontal="center" vertical="center"/>
    </xf>
    <xf numFmtId="0" fontId="12" fillId="0" borderId="6" xfId="50" applyFont="1" applyBorder="1" applyAlignment="1">
      <alignment horizontal="center" vertical="center"/>
    </xf>
    <xf numFmtId="178" fontId="12" fillId="0" borderId="2" xfId="50" applyNumberFormat="1" applyFont="1" applyBorder="1" applyAlignment="1">
      <alignment horizontal="center" vertical="center"/>
    </xf>
    <xf numFmtId="176" fontId="12" fillId="6" borderId="2" xfId="5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11" fillId="9" borderId="13" xfId="50" applyFont="1" applyFill="1" applyBorder="1" applyAlignment="1">
      <alignment horizontal="center" vertical="center"/>
    </xf>
    <xf numFmtId="0" fontId="11" fillId="9" borderId="14" xfId="50" applyFont="1" applyFill="1" applyBorder="1" applyAlignment="1">
      <alignment horizontal="center" vertical="center"/>
    </xf>
    <xf numFmtId="0" fontId="11" fillId="0" borderId="0" xfId="50" applyFont="1" applyFill="1" applyBorder="1">
      <alignment vertical="center"/>
    </xf>
    <xf numFmtId="58" fontId="11" fillId="9" borderId="0" xfId="50" applyNumberFormat="1" applyFont="1" applyFill="1" applyBorder="1" applyAlignment="1">
      <alignment horizontal="center" vertical="center"/>
    </xf>
    <xf numFmtId="0" fontId="11" fillId="0" borderId="1" xfId="50" applyFont="1" applyFill="1" applyBorder="1">
      <alignment vertical="center"/>
    </xf>
    <xf numFmtId="0" fontId="11" fillId="9" borderId="1" xfId="50" applyFont="1" applyFill="1" applyBorder="1" applyAlignment="1">
      <alignment horizontal="center" vertical="center" wrapText="1"/>
    </xf>
    <xf numFmtId="0" fontId="11" fillId="9" borderId="15" xfId="50" applyFont="1" applyFill="1" applyBorder="1" applyAlignment="1">
      <alignment horizontal="center" vertical="center"/>
    </xf>
    <xf numFmtId="179" fontId="11" fillId="6" borderId="5" xfId="50" applyNumberFormat="1" applyFont="1" applyFill="1" applyBorder="1" applyAlignment="1">
      <alignment horizontal="center" vertical="center"/>
    </xf>
    <xf numFmtId="179" fontId="11" fillId="6" borderId="12" xfId="50" applyNumberFormat="1" applyFont="1" applyFill="1" applyBorder="1" applyAlignment="1">
      <alignment horizontal="center" vertical="center"/>
    </xf>
    <xf numFmtId="0" fontId="11" fillId="6" borderId="2" xfId="50" applyFont="1" applyFill="1" applyBorder="1" applyAlignment="1">
      <alignment vertical="center"/>
    </xf>
    <xf numFmtId="0" fontId="11" fillId="6" borderId="2" xfId="50" applyFont="1" applyFill="1" applyBorder="1" applyAlignment="1">
      <alignment vertical="center" wrapText="1"/>
    </xf>
    <xf numFmtId="178" fontId="12" fillId="0" borderId="5" xfId="50" applyNumberFormat="1" applyFont="1" applyBorder="1" applyAlignment="1">
      <alignment horizontal="center" vertical="center"/>
    </xf>
    <xf numFmtId="178" fontId="12" fillId="0" borderId="12" xfId="50" applyNumberFormat="1" applyFont="1" applyBorder="1" applyAlignment="1">
      <alignment horizontal="center" vertical="center"/>
    </xf>
    <xf numFmtId="0" fontId="12" fillId="0" borderId="2" xfId="50" applyFont="1" applyBorder="1" applyAlignment="1">
      <alignment vertical="center"/>
    </xf>
    <xf numFmtId="176" fontId="11" fillId="0" borderId="0" xfId="50" applyNumberFormat="1" applyFont="1" applyBorder="1" applyAlignment="1">
      <alignment horizontal="left" vertical="center"/>
    </xf>
    <xf numFmtId="177" fontId="12" fillId="0" borderId="2" xfId="50" applyNumberFormat="1" applyFont="1" applyBorder="1" applyAlignment="1">
      <alignment horizontal="center" vertical="center"/>
    </xf>
    <xf numFmtId="0" fontId="11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3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zoomScale="110" zoomScaleNormal="110" topLeftCell="A19" workbookViewId="0">
      <selection activeCell="J8" sqref="J8:K8"/>
    </sheetView>
  </sheetViews>
  <sheetFormatPr defaultColWidth="8.87962962962963" defaultRowHeight="13.8"/>
  <cols>
    <col min="1" max="1" width="1.5" customWidth="1"/>
    <col min="2" max="3" width="2.12962962962963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3.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6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7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8"/>
    </row>
    <row r="7" ht="20.1" customHeight="1" spans="2:11">
      <c r="B7" s="59"/>
      <c r="C7" s="60"/>
      <c r="D7" s="61" t="s">
        <v>9</v>
      </c>
      <c r="E7" s="61"/>
      <c r="F7" s="62" t="s">
        <v>10</v>
      </c>
      <c r="G7" s="62"/>
      <c r="H7" s="61" t="s">
        <v>11</v>
      </c>
      <c r="I7" s="89"/>
      <c r="J7" s="90">
        <v>42766</v>
      </c>
      <c r="K7" s="88"/>
    </row>
    <row r="8" ht="20.1" customHeight="1" spans="2:11">
      <c r="B8" s="63"/>
      <c r="C8" s="64"/>
      <c r="D8" s="65"/>
      <c r="E8" s="65"/>
      <c r="F8" s="66"/>
      <c r="G8" s="66"/>
      <c r="H8" s="65" t="s">
        <v>12</v>
      </c>
      <c r="I8" s="91"/>
      <c r="J8" s="92" t="s">
        <v>13</v>
      </c>
      <c r="K8" s="93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14</v>
      </c>
      <c r="C10" s="69"/>
      <c r="D10" s="70" t="s">
        <v>15</v>
      </c>
      <c r="E10" s="70" t="s">
        <v>16</v>
      </c>
      <c r="F10" s="71"/>
      <c r="G10" s="72" t="s">
        <v>17</v>
      </c>
      <c r="H10" s="71" t="s">
        <v>18</v>
      </c>
      <c r="I10" s="70" t="s">
        <v>19</v>
      </c>
      <c r="J10" s="71"/>
      <c r="K10" s="72" t="s">
        <v>20</v>
      </c>
    </row>
    <row r="11" ht="20.1" customHeight="1" spans="2:11">
      <c r="B11" s="73">
        <v>1</v>
      </c>
      <c r="C11" s="74"/>
      <c r="D11" s="75" t="s">
        <v>21</v>
      </c>
      <c r="E11" s="73" t="s">
        <v>22</v>
      </c>
      <c r="F11" s="74"/>
      <c r="G11" s="76">
        <v>0</v>
      </c>
      <c r="H11" s="76">
        <v>0</v>
      </c>
      <c r="I11" s="94">
        <v>0</v>
      </c>
      <c r="J11" s="95"/>
      <c r="K11" s="96"/>
    </row>
    <row r="12" spans="2:11">
      <c r="B12" s="73">
        <v>2</v>
      </c>
      <c r="C12" s="74"/>
      <c r="D12" s="77"/>
      <c r="E12" s="78" t="s">
        <v>23</v>
      </c>
      <c r="F12" s="78"/>
      <c r="G12" s="76">
        <v>21</v>
      </c>
      <c r="H12" s="76">
        <f t="shared" ref="H12:H14" si="0">G12</f>
        <v>21</v>
      </c>
      <c r="I12" s="94">
        <v>0</v>
      </c>
      <c r="J12" s="95"/>
      <c r="K12" s="97" t="s">
        <v>24</v>
      </c>
    </row>
    <row r="13" spans="2:11">
      <c r="B13" s="73">
        <v>3</v>
      </c>
      <c r="C13" s="74"/>
      <c r="D13" s="77"/>
      <c r="E13" s="78" t="s">
        <v>23</v>
      </c>
      <c r="F13" s="78"/>
      <c r="G13" s="76">
        <v>21</v>
      </c>
      <c r="H13" s="76">
        <f t="shared" si="0"/>
        <v>21</v>
      </c>
      <c r="I13" s="94">
        <v>0</v>
      </c>
      <c r="J13" s="95"/>
      <c r="K13" s="97" t="s">
        <v>25</v>
      </c>
    </row>
    <row r="14" spans="2:11">
      <c r="B14" s="73">
        <v>4</v>
      </c>
      <c r="C14" s="74"/>
      <c r="D14" s="77"/>
      <c r="E14" s="78" t="s">
        <v>23</v>
      </c>
      <c r="F14" s="78"/>
      <c r="G14" s="76">
        <v>73</v>
      </c>
      <c r="H14" s="76">
        <f>G14</f>
        <v>73</v>
      </c>
      <c r="I14" s="94"/>
      <c r="J14" s="95">
        <v>0</v>
      </c>
      <c r="K14" s="97" t="s">
        <v>26</v>
      </c>
    </row>
    <row r="15" spans="2:11">
      <c r="B15" s="73"/>
      <c r="C15" s="74"/>
      <c r="D15" s="77"/>
      <c r="E15" s="78"/>
      <c r="F15" s="78" t="s">
        <v>23</v>
      </c>
      <c r="G15" s="76">
        <v>21</v>
      </c>
      <c r="H15" s="76">
        <v>21</v>
      </c>
      <c r="I15" s="94"/>
      <c r="J15" s="95">
        <v>0</v>
      </c>
      <c r="K15" s="97" t="s">
        <v>25</v>
      </c>
    </row>
    <row r="16" spans="2:11">
      <c r="B16" s="73"/>
      <c r="C16" s="74"/>
      <c r="D16" s="77"/>
      <c r="E16" s="78"/>
      <c r="F16" s="78" t="s">
        <v>23</v>
      </c>
      <c r="G16" s="76">
        <v>22</v>
      </c>
      <c r="H16" s="76">
        <v>22</v>
      </c>
      <c r="I16" s="94"/>
      <c r="J16" s="95">
        <v>0</v>
      </c>
      <c r="K16" s="97" t="s">
        <v>24</v>
      </c>
    </row>
    <row r="17" spans="2:11">
      <c r="B17" s="73"/>
      <c r="C17" s="74"/>
      <c r="D17" s="77"/>
      <c r="E17" s="78"/>
      <c r="F17" s="78" t="s">
        <v>23</v>
      </c>
      <c r="G17" s="76">
        <v>18</v>
      </c>
      <c r="H17" s="76">
        <v>18</v>
      </c>
      <c r="I17" s="94"/>
      <c r="J17" s="95"/>
      <c r="K17" s="97" t="s">
        <v>27</v>
      </c>
    </row>
    <row r="18" spans="2:11">
      <c r="B18" s="73">
        <v>4</v>
      </c>
      <c r="C18" s="74">
        <v>4</v>
      </c>
      <c r="D18" s="77"/>
      <c r="E18" s="78" t="s">
        <v>23</v>
      </c>
      <c r="F18" s="78"/>
      <c r="G18" s="76">
        <v>130</v>
      </c>
      <c r="H18" s="76">
        <f>G18</f>
        <v>130</v>
      </c>
      <c r="I18" s="94"/>
      <c r="J18" s="95">
        <v>0</v>
      </c>
      <c r="K18" s="97" t="s">
        <v>26</v>
      </c>
    </row>
    <row r="19" ht="20.1" customHeight="1" spans="2:11">
      <c r="B19" s="73">
        <v>5</v>
      </c>
      <c r="C19" s="74"/>
      <c r="D19" s="77"/>
      <c r="E19" s="73" t="s">
        <v>28</v>
      </c>
      <c r="F19" s="74"/>
      <c r="G19" s="76">
        <v>0</v>
      </c>
      <c r="H19" s="76">
        <v>0</v>
      </c>
      <c r="I19" s="94">
        <v>0</v>
      </c>
      <c r="J19" s="95"/>
      <c r="K19" s="96"/>
    </row>
    <row r="20" ht="20.1" customHeight="1" spans="2:11">
      <c r="B20" s="73">
        <v>6</v>
      </c>
      <c r="C20" s="74">
        <v>4</v>
      </c>
      <c r="D20" s="77"/>
      <c r="E20" s="73" t="s">
        <v>29</v>
      </c>
      <c r="F20" s="74"/>
      <c r="G20" s="76">
        <v>36</v>
      </c>
      <c r="H20" s="76">
        <f>G20</f>
        <v>36</v>
      </c>
      <c r="I20" s="94"/>
      <c r="J20" s="95">
        <v>0</v>
      </c>
      <c r="K20" s="97" t="s">
        <v>30</v>
      </c>
    </row>
    <row r="21" ht="20.1" customHeight="1" spans="2:11">
      <c r="B21" s="73"/>
      <c r="C21" s="74"/>
      <c r="D21" s="77"/>
      <c r="E21" s="73"/>
      <c r="F21" s="74" t="s">
        <v>29</v>
      </c>
      <c r="G21" s="76">
        <v>57</v>
      </c>
      <c r="H21" s="76">
        <v>57</v>
      </c>
      <c r="I21" s="94"/>
      <c r="J21" s="95">
        <v>0</v>
      </c>
      <c r="K21" s="97" t="s">
        <v>30</v>
      </c>
    </row>
    <row r="22" ht="19.5" customHeight="1" spans="2:11">
      <c r="B22" s="73">
        <v>7</v>
      </c>
      <c r="C22" s="74"/>
      <c r="D22" s="77"/>
      <c r="E22" s="73" t="s">
        <v>29</v>
      </c>
      <c r="F22" s="74"/>
      <c r="G22" s="76">
        <v>84.6</v>
      </c>
      <c r="H22" s="76">
        <v>84.6</v>
      </c>
      <c r="I22" s="94">
        <v>0</v>
      </c>
      <c r="J22" s="95"/>
      <c r="K22" s="97" t="s">
        <v>31</v>
      </c>
    </row>
    <row r="23" spans="2:11">
      <c r="B23" s="73">
        <v>8</v>
      </c>
      <c r="C23" s="74">
        <v>4</v>
      </c>
      <c r="D23" s="75" t="s">
        <v>32</v>
      </c>
      <c r="E23" s="78" t="s">
        <v>33</v>
      </c>
      <c r="F23" s="78"/>
      <c r="G23" s="76">
        <v>0</v>
      </c>
      <c r="H23" s="76">
        <v>0</v>
      </c>
      <c r="I23" s="94">
        <v>0</v>
      </c>
      <c r="J23" s="95"/>
      <c r="K23" s="97"/>
    </row>
    <row r="24" ht="20.1" customHeight="1" spans="2:11">
      <c r="B24" s="73">
        <v>9</v>
      </c>
      <c r="C24" s="74"/>
      <c r="D24" s="77"/>
      <c r="E24" s="78"/>
      <c r="F24" s="78"/>
      <c r="G24" s="76">
        <f t="shared" ref="G24:G25" si="1">H24+I24</f>
        <v>0</v>
      </c>
      <c r="H24" s="76">
        <v>0</v>
      </c>
      <c r="I24" s="94">
        <v>0</v>
      </c>
      <c r="J24" s="95"/>
      <c r="K24" s="96"/>
    </row>
    <row r="25" ht="20.1" customHeight="1" spans="2:11">
      <c r="B25" s="73">
        <v>10</v>
      </c>
      <c r="C25" s="74">
        <v>4</v>
      </c>
      <c r="D25" s="79"/>
      <c r="E25" s="78"/>
      <c r="F25" s="78"/>
      <c r="G25" s="76">
        <f t="shared" si="1"/>
        <v>0</v>
      </c>
      <c r="H25" s="76">
        <v>0</v>
      </c>
      <c r="I25" s="94">
        <v>0</v>
      </c>
      <c r="J25" s="95"/>
      <c r="K25" s="96"/>
    </row>
    <row r="26" ht="20.1" customHeight="1" spans="2:11">
      <c r="B26" s="70" t="s">
        <v>34</v>
      </c>
      <c r="C26" s="80"/>
      <c r="D26" s="80"/>
      <c r="E26" s="80"/>
      <c r="F26" s="71"/>
      <c r="G26" s="81">
        <f>SUM(G11:G25)</f>
        <v>483.6</v>
      </c>
      <c r="H26" s="81">
        <f>SUM(H11:H25)</f>
        <v>483.6</v>
      </c>
      <c r="I26" s="98">
        <f>SUM(I11:J25)</f>
        <v>0</v>
      </c>
      <c r="J26" s="99"/>
      <c r="K26" s="100"/>
    </row>
    <row r="27" ht="20.1" customHeight="1" spans="2:11">
      <c r="B27" s="67"/>
      <c r="C27" s="67"/>
      <c r="D27" s="67"/>
      <c r="E27" s="67"/>
      <c r="F27" s="67"/>
      <c r="G27" s="67"/>
      <c r="H27" s="67"/>
      <c r="I27" s="67"/>
      <c r="J27" s="101"/>
      <c r="K27" s="67"/>
    </row>
    <row r="28" ht="20.1" customHeight="1" spans="2:11">
      <c r="B28" s="72" t="s">
        <v>18</v>
      </c>
      <c r="C28" s="72"/>
      <c r="D28" s="72"/>
      <c r="E28" s="72"/>
      <c r="F28" s="72"/>
      <c r="G28" s="72" t="s">
        <v>35</v>
      </c>
      <c r="H28" s="72"/>
      <c r="I28" s="72"/>
      <c r="J28" s="72"/>
      <c r="K28" s="72" t="s">
        <v>36</v>
      </c>
    </row>
    <row r="29" ht="20.1" customHeight="1" spans="2:11">
      <c r="B29" s="82">
        <f>H26</f>
        <v>483.6</v>
      </c>
      <c r="C29" s="82"/>
      <c r="D29" s="82"/>
      <c r="E29" s="82"/>
      <c r="F29" s="82"/>
      <c r="G29" s="82">
        <f>I26</f>
        <v>0</v>
      </c>
      <c r="H29" s="82"/>
      <c r="I29" s="82"/>
      <c r="J29" s="82"/>
      <c r="K29" s="102">
        <f>SUM(B29:J29)</f>
        <v>483.6</v>
      </c>
    </row>
    <row r="30" ht="20.1" customHeight="1" spans="2:11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ht="20.1" customHeight="1" spans="2:11">
      <c r="B31" s="67" t="s">
        <v>37</v>
      </c>
      <c r="C31" s="67"/>
      <c r="D31" s="67"/>
      <c r="E31" s="67"/>
      <c r="F31" s="67" t="s">
        <v>38</v>
      </c>
      <c r="G31" s="67" t="s">
        <v>39</v>
      </c>
      <c r="H31" s="67"/>
      <c r="I31" s="67"/>
      <c r="J31" s="67" t="s">
        <v>40</v>
      </c>
      <c r="K31" s="67"/>
    </row>
    <row r="34" ht="17.4" spans="1:11">
      <c r="A34" s="4" t="s">
        <v>41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6" ht="20.1" customHeight="1" spans="2:11">
      <c r="B36" s="55"/>
      <c r="C36" s="56"/>
      <c r="D36" s="57" t="s">
        <v>1</v>
      </c>
      <c r="E36" s="57"/>
      <c r="F36" s="58" t="str">
        <f>F5</f>
        <v>袁巧云</v>
      </c>
      <c r="G36" s="58"/>
      <c r="H36" s="57" t="s">
        <v>3</v>
      </c>
      <c r="I36" s="56"/>
      <c r="J36" s="58" t="str">
        <f>J5</f>
        <v>设计</v>
      </c>
      <c r="K36" s="87"/>
    </row>
    <row r="37" ht="20.1" customHeight="1" spans="2:11">
      <c r="B37" s="59"/>
      <c r="C37" s="60"/>
      <c r="D37" s="61" t="s">
        <v>5</v>
      </c>
      <c r="E37" s="61"/>
      <c r="F37" s="62" t="str">
        <f>F6</f>
        <v>上海</v>
      </c>
      <c r="G37" s="62"/>
      <c r="H37" s="61" t="s">
        <v>7</v>
      </c>
      <c r="I37" s="60"/>
      <c r="J37" s="62" t="str">
        <f>J6</f>
        <v>上海事业部</v>
      </c>
      <c r="K37" s="88"/>
    </row>
    <row r="38" ht="20.1" customHeight="1" spans="2:11">
      <c r="B38" s="59"/>
      <c r="C38" s="60"/>
      <c r="D38" s="61" t="s">
        <v>9</v>
      </c>
      <c r="E38" s="61"/>
      <c r="F38" s="62" t="str">
        <f>F7</f>
        <v>1.29-1.30</v>
      </c>
      <c r="G38" s="62"/>
      <c r="H38" s="61" t="s">
        <v>11</v>
      </c>
      <c r="I38" s="89"/>
      <c r="J38" s="90">
        <f>J7</f>
        <v>42766</v>
      </c>
      <c r="K38" s="88"/>
    </row>
    <row r="39" ht="20.1" customHeight="1" spans="2:11">
      <c r="B39" s="63"/>
      <c r="C39" s="64"/>
      <c r="D39" s="65"/>
      <c r="E39" s="65"/>
      <c r="F39" s="66"/>
      <c r="G39" s="66"/>
      <c r="H39" s="65" t="s">
        <v>12</v>
      </c>
      <c r="I39" s="91"/>
      <c r="J39" s="66" t="str">
        <f>J8</f>
        <v>HMOA-180101-STY600</v>
      </c>
      <c r="K39" s="93"/>
    </row>
    <row r="40" ht="20.1" customHeight="1"/>
    <row r="41" ht="20.1" customHeight="1" spans="2:11">
      <c r="B41" s="78"/>
      <c r="C41" s="78"/>
      <c r="D41" s="83" t="s">
        <v>42</v>
      </c>
      <c r="E41" s="78" t="s">
        <v>43</v>
      </c>
      <c r="F41" s="78"/>
      <c r="G41" s="76" t="s">
        <v>44</v>
      </c>
      <c r="H41" s="76" t="s">
        <v>45</v>
      </c>
      <c r="I41" s="76" t="s">
        <v>34</v>
      </c>
      <c r="J41" s="76"/>
      <c r="K41" s="103" t="s">
        <v>20</v>
      </c>
    </row>
    <row r="42" spans="2:11">
      <c r="B42" s="78">
        <v>1</v>
      </c>
      <c r="C42" s="78"/>
      <c r="D42" s="83" t="s">
        <v>6</v>
      </c>
      <c r="E42" s="78">
        <v>1.29</v>
      </c>
      <c r="F42" s="78"/>
      <c r="G42" s="76">
        <v>100</v>
      </c>
      <c r="H42" s="76">
        <v>1</v>
      </c>
      <c r="I42" s="94">
        <f>G42*H42</f>
        <v>100</v>
      </c>
      <c r="J42" s="95"/>
      <c r="K42" s="103">
        <f>E42</f>
        <v>1.29</v>
      </c>
    </row>
    <row r="43" ht="20.1" customHeight="1" spans="2:11">
      <c r="B43" s="78">
        <v>2</v>
      </c>
      <c r="C43" s="78"/>
      <c r="D43" s="84" t="s">
        <v>6</v>
      </c>
      <c r="E43" s="78">
        <v>1.3</v>
      </c>
      <c r="F43" s="78"/>
      <c r="G43" s="76">
        <v>100</v>
      </c>
      <c r="H43" s="76">
        <v>1</v>
      </c>
      <c r="I43" s="94">
        <v>100</v>
      </c>
      <c r="J43" s="95"/>
      <c r="K43" s="103">
        <v>1.3</v>
      </c>
    </row>
    <row r="44" ht="20.1" customHeight="1" spans="2:11">
      <c r="B44" s="78">
        <v>3</v>
      </c>
      <c r="C44" s="78"/>
      <c r="D44" s="85"/>
      <c r="E44" s="78"/>
      <c r="F44" s="78"/>
      <c r="G44" s="76"/>
      <c r="H44" s="76"/>
      <c r="I44" s="94"/>
      <c r="J44" s="95"/>
      <c r="K44" s="97"/>
    </row>
    <row r="45" ht="20.1" customHeight="1" spans="2:11">
      <c r="B45" s="70" t="s">
        <v>34</v>
      </c>
      <c r="C45" s="80"/>
      <c r="D45" s="80"/>
      <c r="E45" s="80"/>
      <c r="F45" s="71"/>
      <c r="G45" s="81"/>
      <c r="H45" s="81"/>
      <c r="I45" s="98">
        <f>I42</f>
        <v>100</v>
      </c>
      <c r="J45" s="99"/>
      <c r="K45" s="100"/>
    </row>
    <row r="46" ht="20.1" customHeight="1" spans="2:11">
      <c r="B46" s="67" t="s">
        <v>37</v>
      </c>
      <c r="C46" s="67"/>
      <c r="D46" s="67"/>
      <c r="E46" s="67"/>
      <c r="F46" s="67" t="s">
        <v>38</v>
      </c>
      <c r="G46" s="67" t="s">
        <v>39</v>
      </c>
      <c r="H46" s="67"/>
      <c r="I46" s="67"/>
      <c r="J46" s="67" t="s">
        <v>40</v>
      </c>
      <c r="K46" s="67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8:C18"/>
    <mergeCell ref="E18:F18"/>
    <mergeCell ref="B19:C19"/>
    <mergeCell ref="E19:F19"/>
    <mergeCell ref="I19:J19"/>
    <mergeCell ref="B20:C20"/>
    <mergeCell ref="E20:F20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22"/>
    <mergeCell ref="D23:D25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29" workbookViewId="0">
      <selection activeCell="I49" sqref="I49"/>
    </sheetView>
  </sheetViews>
  <sheetFormatPr defaultColWidth="8.87962962962963" defaultRowHeight="21" customHeight="1"/>
  <cols>
    <col min="1" max="1" width="8.87962962962963" style="2"/>
    <col min="2" max="2" width="16.6296296296296" customWidth="1"/>
    <col min="3" max="3" width="13.1296296296296" style="3" customWidth="1"/>
    <col min="4" max="4" width="8.87962962962963" style="2"/>
    <col min="5" max="5" width="13.1296296296296" style="2" customWidth="1"/>
    <col min="9" max="9" width="24.8796296296296" customWidth="1"/>
    <col min="10" max="10" width="39.5" customWidth="1"/>
  </cols>
  <sheetData>
    <row r="2" customHeight="1" spans="3:12">
      <c r="C2" s="4" t="s">
        <v>46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47</v>
      </c>
      <c r="I4" s="5"/>
      <c r="J4" s="5" t="s">
        <v>48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49</v>
      </c>
      <c r="C6" s="9" t="s">
        <v>50</v>
      </c>
      <c r="D6" s="9"/>
      <c r="E6" s="9"/>
      <c r="F6" s="10" t="s">
        <v>51</v>
      </c>
      <c r="G6" s="10"/>
      <c r="H6" s="10"/>
      <c r="I6" s="10"/>
      <c r="J6" s="8" t="s">
        <v>52</v>
      </c>
    </row>
    <row r="7" customHeight="1" spans="1:10">
      <c r="A7" s="7"/>
      <c r="B7" s="8"/>
      <c r="C7" s="11" t="s">
        <v>53</v>
      </c>
      <c r="D7" s="12" t="s">
        <v>54</v>
      </c>
      <c r="E7" s="9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8"/>
    </row>
    <row r="8" customHeight="1" spans="1:10">
      <c r="A8" s="13">
        <v>1</v>
      </c>
      <c r="B8" s="14" t="s">
        <v>60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43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66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4" t="s">
        <v>67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5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5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5"/>
    </row>
    <row r="21" s="1" customFormat="1" customHeight="1" spans="1:10">
      <c r="A21" s="17"/>
      <c r="B21" s="18" t="s">
        <v>68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6"/>
    </row>
    <row r="22" customHeight="1" spans="1:10">
      <c r="A22" s="13">
        <v>4</v>
      </c>
      <c r="B22" s="14" t="s">
        <v>69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4" t="s">
        <v>70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5"/>
    </row>
    <row r="24" s="1" customFormat="1" customHeight="1" spans="1:10">
      <c r="A24" s="17"/>
      <c r="B24" s="18" t="s">
        <v>71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6"/>
    </row>
    <row r="25" customHeight="1" spans="1:10">
      <c r="A25" s="21">
        <v>5</v>
      </c>
      <c r="B25" s="22" t="s">
        <v>72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43" t="s">
        <v>73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74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75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43" t="s">
        <v>76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5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5"/>
    </row>
    <row r="32" s="1" customFormat="1" customHeight="1" spans="1:10">
      <c r="A32" s="17"/>
      <c r="B32" s="18" t="s">
        <v>77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6"/>
    </row>
    <row r="33" customHeight="1" spans="1:10">
      <c r="A33" s="13">
        <v>7</v>
      </c>
      <c r="B33" s="14" t="s">
        <v>78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7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8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8"/>
    </row>
    <row r="37" s="1" customFormat="1" customHeight="1" spans="1:10">
      <c r="A37" s="17"/>
      <c r="B37" s="18" t="s">
        <v>79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9"/>
    </row>
    <row r="38" customHeight="1" spans="1:10">
      <c r="A38" s="13">
        <v>8</v>
      </c>
      <c r="B38" s="14" t="s">
        <v>80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4" t="s">
        <v>81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5"/>
    </row>
    <row r="40" s="1" customFormat="1" customHeight="1" spans="1:10">
      <c r="A40" s="17"/>
      <c r="B40" s="18" t="s">
        <v>82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6"/>
    </row>
    <row r="41" customHeight="1" spans="1:10">
      <c r="A41" s="13">
        <v>9</v>
      </c>
      <c r="B41" s="14" t="s">
        <v>83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43" t="s">
        <v>84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85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86</v>
      </c>
      <c r="C45" s="15">
        <v>0</v>
      </c>
      <c r="D45" s="13">
        <v>0</v>
      </c>
      <c r="E45" s="16">
        <v>0</v>
      </c>
      <c r="F45" s="15">
        <v>48</v>
      </c>
      <c r="G45" s="15">
        <v>0</v>
      </c>
      <c r="H45" s="16">
        <v>48</v>
      </c>
      <c r="I45" s="38" t="s">
        <v>87</v>
      </c>
      <c r="J45" s="48"/>
    </row>
    <row r="46" s="1" customFormat="1" customHeight="1" spans="1:10">
      <c r="A46" s="17"/>
      <c r="B46" s="18" t="s">
        <v>88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48</v>
      </c>
      <c r="G46" s="19">
        <f>SUM(G45:G45)</f>
        <v>0</v>
      </c>
      <c r="H46" s="19">
        <v>0</v>
      </c>
      <c r="I46" s="41"/>
      <c r="J46" s="49"/>
    </row>
    <row r="47" customHeight="1" spans="1:10">
      <c r="A47" s="17"/>
      <c r="B47" s="18" t="s">
        <v>34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48</v>
      </c>
      <c r="G47" s="19">
        <f>SUM(G46,G44,G40,G37,G32,G27,G24,G21,G16,G13)</f>
        <v>0</v>
      </c>
      <c r="H47" s="19">
        <v>0</v>
      </c>
      <c r="I47" s="41"/>
      <c r="J47" s="50"/>
    </row>
    <row r="51" customHeight="1" spans="1:9">
      <c r="A51" s="29" t="s">
        <v>89</v>
      </c>
      <c r="B51" s="30"/>
      <c r="C51" s="31" t="s">
        <v>90</v>
      </c>
      <c r="D51" s="31"/>
      <c r="E51" s="31" t="s">
        <v>91</v>
      </c>
      <c r="F51" s="31"/>
      <c r="G51" s="31" t="s">
        <v>92</v>
      </c>
      <c r="H51" s="31"/>
      <c r="I51" s="51" t="s">
        <v>93</v>
      </c>
    </row>
    <row r="52" customHeight="1" spans="1:9">
      <c r="A52" s="32">
        <f>E47</f>
        <v>0</v>
      </c>
      <c r="B52" s="33"/>
      <c r="C52" s="33">
        <f>H47</f>
        <v>0</v>
      </c>
      <c r="D52" s="33"/>
      <c r="E52" s="33">
        <f>F47</f>
        <v>48</v>
      </c>
      <c r="F52" s="33"/>
      <c r="G52" s="33">
        <f>G47</f>
        <v>0</v>
      </c>
      <c r="H52" s="33"/>
      <c r="I52" s="52">
        <f>A52-C52</f>
        <v>0</v>
      </c>
    </row>
    <row r="54" customHeight="1" spans="1:9">
      <c r="A54" s="34" t="s">
        <v>94</v>
      </c>
      <c r="B54" s="35"/>
      <c r="C54" s="36" t="s">
        <v>38</v>
      </c>
      <c r="D54" s="34"/>
      <c r="E54" s="34" t="s">
        <v>95</v>
      </c>
      <c r="F54" s="34"/>
      <c r="G54" s="34" t="s">
        <v>40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云-Yolanda</cp:lastModifiedBy>
  <dcterms:created xsi:type="dcterms:W3CDTF">2014-04-15T08:52:00Z</dcterms:created>
  <cp:lastPrinted>2017-11-07T06:55:00Z</cp:lastPrinted>
  <dcterms:modified xsi:type="dcterms:W3CDTF">2018-01-31T08:24:38Z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