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报价ING\"/>
    </mc:Choice>
  </mc:AlternateContent>
  <xr:revisionPtr revIDLastSave="0" documentId="13_ncr:1_{816341B9-2824-49F5-80E5-1993F87E1890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GL8旅行社" sheetId="16" r:id="rId1"/>
  </sheets>
  <definedNames>
    <definedName name="_xlnm.Print_Area" localSheetId="0">GL8旅行社!$A$1:$H$29</definedName>
    <definedName name="_xlnm.Print_Titles" localSheetId="0">GL8旅行社!$1:$7</definedName>
  </definedNames>
  <calcPr calcId="181029"/>
</workbook>
</file>

<file path=xl/calcChain.xml><?xml version="1.0" encoding="utf-8"?>
<calcChain xmlns="http://schemas.openxmlformats.org/spreadsheetml/2006/main">
  <c r="G25" i="16" l="1"/>
  <c r="G23" i="16"/>
  <c r="G19" i="16"/>
  <c r="G20" i="16"/>
  <c r="G21" i="16"/>
  <c r="G10" i="16"/>
  <c r="G11" i="16"/>
  <c r="G12" i="16"/>
  <c r="G13" i="16"/>
  <c r="G14" i="16"/>
  <c r="G16" i="16"/>
  <c r="G18" i="16"/>
  <c r="D27" i="16" l="1"/>
  <c r="G27" i="16" s="1"/>
  <c r="G28" i="16" s="1"/>
  <c r="G29" i="16" s="1"/>
</calcChain>
</file>

<file path=xl/sharedStrings.xml><?xml version="1.0" encoding="utf-8"?>
<sst xmlns="http://schemas.openxmlformats.org/spreadsheetml/2006/main" count="55" uniqueCount="52">
  <si>
    <t xml:space="preserve">Event:                 </t>
  </si>
  <si>
    <t xml:space="preserve">Date:                  </t>
  </si>
  <si>
    <t xml:space="preserve">Number of person:       </t>
    <phoneticPr fontId="1" type="noConversion"/>
  </si>
  <si>
    <t>媒体相关</t>
    <phoneticPr fontId="1" type="noConversion"/>
  </si>
  <si>
    <t>其他（请务必考虑如下明细的发票是否可以使用，是否需要增加税率）</t>
    <phoneticPr fontId="1" type="noConversion"/>
  </si>
  <si>
    <t xml:space="preserve">Project No:               </t>
    <phoneticPr fontId="1" type="noConversion"/>
  </si>
  <si>
    <t>媒体交通补贴
Media Traffic Reimbursement</t>
    <phoneticPr fontId="1" type="noConversion"/>
  </si>
  <si>
    <t>媒体用餐
Have meals</t>
    <phoneticPr fontId="1" type="noConversion"/>
  </si>
  <si>
    <t>公付房费
Public housing charge</t>
    <phoneticPr fontId="1" type="noConversion"/>
  </si>
  <si>
    <t>项目Item</t>
    <phoneticPr fontId="1" type="noConversion"/>
  </si>
  <si>
    <t>规格Detail</t>
    <phoneticPr fontId="1" type="noConversion"/>
  </si>
  <si>
    <t>数量amount</t>
    <phoneticPr fontId="1" type="noConversion"/>
  </si>
  <si>
    <t>次数times</t>
    <phoneticPr fontId="1" type="noConversion"/>
  </si>
  <si>
    <t>备注Remarks</t>
    <phoneticPr fontId="1" type="noConversion"/>
  </si>
  <si>
    <t>单价</t>
    <phoneticPr fontId="1" type="noConversion"/>
  </si>
  <si>
    <t>总价</t>
  </si>
  <si>
    <t>活动标价后的10%</t>
    <phoneticPr fontId="1" type="noConversion"/>
  </si>
  <si>
    <t>旅行社服务费 service charge for agency</t>
    <phoneticPr fontId="1" type="noConversion"/>
  </si>
  <si>
    <t>用车需求（根据媒体具体航班调整需求）</t>
    <phoneticPr fontId="1" type="noConversion"/>
  </si>
  <si>
    <t>上下浮动1间
up 1 room</t>
    <phoneticPr fontId="1" type="noConversion"/>
  </si>
  <si>
    <r>
      <t>客房要求：
1、电话：开通国内长途、关闭国际长途(telephone: local call and long-distance call are opened, international direct dialing in closed)
2、网络：可宽带上网，WIFI、有限网络均免费</t>
    </r>
    <r>
      <rPr>
        <sz val="9"/>
        <color indexed="8"/>
        <rFont val="微软雅黑"/>
        <family val="2"/>
        <charset val="134"/>
      </rPr>
      <t xml:space="preserve">
3、关闭MINI BAR、洗衣服务、签单权以及房间内可能有的收费项目（如收费电视等）Mini Bar(consumption list: in room consumption closed. clear the mini bar)
4、早餐：均含单早 include breakfast
5、环境：干净、舒适、相对安静（尤其针是媒体）。媒体房间尽量保证大床房，房型统一 Clean and same room type 
6、延时退房 </t>
    </r>
    <phoneticPr fontId="1" type="noConversion"/>
  </si>
  <si>
    <t>媒体房间水果</t>
    <phoneticPr fontId="1" type="noConversion"/>
  </si>
  <si>
    <t>SGM工作人员（自付）；
上下浮动1间
SGM Employee Pay</t>
    <phoneticPr fontId="1" type="noConversion"/>
  </si>
  <si>
    <t>备用车 back up</t>
    <phoneticPr fontId="1" type="noConversion"/>
  </si>
  <si>
    <t>酒店相关：广德木子度假村</t>
    <phoneticPr fontId="1" type="noConversion"/>
  </si>
  <si>
    <t>车辆安排</t>
    <phoneticPr fontId="1" type="noConversion"/>
  </si>
  <si>
    <t>车辆清洁&amp;加油 Vehicle cleaning &amp; oil</t>
    <phoneticPr fontId="1" type="noConversion"/>
  </si>
  <si>
    <t>GL8</t>
    <phoneticPr fontId="1" type="noConversion"/>
  </si>
  <si>
    <t>自付房费
一、客人签单部分由会务组负责人员负责确认是否划入总账
二、房型以酒店当时大床房数量决定</t>
    <phoneticPr fontId="1" type="noConversion"/>
  </si>
  <si>
    <t>活动相关</t>
    <phoneticPr fontId="1" type="noConversion"/>
  </si>
  <si>
    <t xml:space="preserve">VENUE:                  </t>
    <phoneticPr fontId="1" type="noConversion"/>
  </si>
  <si>
    <t>广德</t>
    <phoneticPr fontId="1" type="noConversion"/>
  </si>
  <si>
    <t>时令水果</t>
    <phoneticPr fontId="1" type="noConversion"/>
  </si>
  <si>
    <t>GL8</t>
    <phoneticPr fontId="1" type="noConversion"/>
  </si>
  <si>
    <t>斐济矿泉水500ml*24瓶 （1箱）</t>
    <phoneticPr fontId="1" type="noConversion"/>
  </si>
  <si>
    <t>https://item.m.jd.com/product/1093199.html?wxa_abtest=o&amp;utm_source=iosapp&amp;utm_medium=appshare&amp;utm_campaign=t_335139774&amp;utm_term=Wxfriends&amp;ad_od=share&amp;utm_user=plusmember&amp;gx=RnFlxWQLa2fdz9RP--twWysRf074Ib8m8Ym5</t>
    <phoneticPr fontId="1" type="noConversion"/>
  </si>
  <si>
    <t>矿泉水Water</t>
    <phoneticPr fontId="1" type="noConversion"/>
  </si>
  <si>
    <t xml:space="preserve">别克GL8 提前试驾旅行社SOW  Buick GL8 Test Drive In-advance Travel Agency SOW </t>
    <phoneticPr fontId="1" type="noConversion"/>
  </si>
  <si>
    <t>媒体3家</t>
    <phoneticPr fontId="1" type="noConversion"/>
  </si>
  <si>
    <t>媒体9人+工作人员7人 media 9+staff 7</t>
    <phoneticPr fontId="1" type="noConversion"/>
  </si>
  <si>
    <t>媒体9人+工作人员14人 media 9+staff 14</t>
    <phoneticPr fontId="1" type="noConversion"/>
  </si>
  <si>
    <t>2021年6月29日</t>
    <phoneticPr fontId="1" type="noConversion"/>
  </si>
  <si>
    <t>6月28日-6月29日大床房（含服务费，宽带费用）
King-size bed room</t>
    <phoneticPr fontId="1" type="noConversion"/>
  </si>
  <si>
    <t>6月28日-6月29日标间（含服务费，宽带费用）朗明等工作人员住房
Standard room</t>
    <phoneticPr fontId="1" type="noConversion"/>
  </si>
  <si>
    <t>晚餐（酒店桌餐或单点）6月28日 dinner（不低于300元）</t>
    <phoneticPr fontId="1" type="noConversion"/>
  </si>
  <si>
    <t>午餐 6月29日 lunch（不低于200元）</t>
    <phoneticPr fontId="1" type="noConversion"/>
  </si>
  <si>
    <t>6月28日接机（上海-广德） shuttle bus</t>
    <phoneticPr fontId="1" type="noConversion"/>
  </si>
  <si>
    <t>6月29日送机（广德-上海） shuttle bus</t>
    <phoneticPr fontId="1" type="noConversion"/>
  </si>
  <si>
    <r>
      <t>6</t>
    </r>
    <r>
      <rPr>
        <sz val="9"/>
        <color theme="1"/>
        <rFont val="微软雅黑"/>
        <family val="2"/>
        <charset val="134"/>
      </rPr>
      <t>月28-29日</t>
    </r>
    <r>
      <rPr>
        <sz val="9"/>
        <rFont val="微软雅黑"/>
        <family val="2"/>
        <charset val="134"/>
      </rPr>
      <t>工作车（全天，往返摆渡酒店-试车场）</t>
    </r>
    <phoneticPr fontId="1" type="noConversion"/>
  </si>
  <si>
    <t>总计（不含税）</t>
    <phoneticPr fontId="1" type="noConversion"/>
  </si>
  <si>
    <t>总计（含增值税6%））</t>
    <phoneticPr fontId="1" type="noConversion"/>
  </si>
  <si>
    <t>500元/人，共4500元（固定费用）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</si>
</sst>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_ &quot;￥&quot;* #,##0.00_ ;_ &quot;￥&quot;* \-#,##0.00_ ;_ &quot;￥&quot;* &quot;-&quot;??_ ;_ @_ "/>
    <numFmt numFmtId="178" formatCode="_-* #,##0.00\ _€_-;\-* #,##0.00\ _€_-;_-* &quot;-&quot;??\ _€_-;_-@_-"/>
    <numFmt numFmtId="179" formatCode="_-* #,##0.00\ [$€]_-;\-* #,##0.00\ [$€]_-;_-* &quot;-&quot;??\ [$€]_-;_-@_-"/>
    <numFmt numFmtId="180" formatCode="_-* #,##0.00\ [$€-1]_-;\-* #,##0.00\ [$€-1]_-;_-* &quot;-&quot;??\ [$€-1]_-"/>
    <numFmt numFmtId="181" formatCode="#,##0_);[Red]\(#,##0\)"/>
  </numFmts>
  <fonts count="36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9"/>
      <color theme="1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6" fillId="0" borderId="0">
      <alignment vertical="center"/>
    </xf>
    <xf numFmtId="0" fontId="27" fillId="0" borderId="0"/>
    <xf numFmtId="0" fontId="3" fillId="0" borderId="0"/>
    <xf numFmtId="0" fontId="27" fillId="0" borderId="0"/>
    <xf numFmtId="0" fontId="21" fillId="0" borderId="0"/>
    <xf numFmtId="0" fontId="2" fillId="0" borderId="0"/>
    <xf numFmtId="0" fontId="21" fillId="0" borderId="0"/>
    <xf numFmtId="0" fontId="28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80" fontId="2" fillId="0" borderId="0"/>
    <xf numFmtId="0" fontId="2" fillId="0" borderId="0"/>
    <xf numFmtId="0" fontId="29" fillId="0" borderId="0"/>
    <xf numFmtId="0" fontId="30" fillId="0" borderId="1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73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0" fontId="25" fillId="24" borderId="0" xfId="46" applyFont="1" applyFill="1" applyAlignment="1">
      <alignment horizontal="center" vertical="center"/>
    </xf>
    <xf numFmtId="0" fontId="23" fillId="20" borderId="10" xfId="46" applyFont="1" applyFill="1" applyBorder="1" applyAlignment="1">
      <alignment horizontal="left" vertical="center" wrapText="1"/>
    </xf>
    <xf numFmtId="0" fontId="23" fillId="20" borderId="10" xfId="46" applyFont="1" applyFill="1" applyBorder="1" applyAlignment="1">
      <alignment horizontal="center" vertical="center" wrapText="1"/>
    </xf>
    <xf numFmtId="0" fontId="22" fillId="25" borderId="10" xfId="46" applyFont="1" applyFill="1" applyBorder="1" applyAlignment="1">
      <alignment horizontal="center" vertical="center" wrapText="1"/>
    </xf>
    <xf numFmtId="176" fontId="22" fillId="0" borderId="10" xfId="46" applyNumberFormat="1" applyFont="1" applyFill="1" applyBorder="1" applyAlignment="1">
      <alignment horizontal="center" vertical="center"/>
    </xf>
    <xf numFmtId="0" fontId="22" fillId="26" borderId="10" xfId="46" applyFont="1" applyFill="1" applyBorder="1" applyAlignment="1">
      <alignment vertical="center" wrapText="1"/>
    </xf>
    <xf numFmtId="0" fontId="22" fillId="24" borderId="10" xfId="46" applyFont="1" applyFill="1" applyBorder="1" applyAlignment="1">
      <alignment vertical="center" wrapText="1"/>
    </xf>
    <xf numFmtId="0" fontId="22" fillId="24" borderId="0" xfId="46" applyFont="1" applyFill="1" applyAlignment="1">
      <alignment vertical="center"/>
    </xf>
    <xf numFmtId="0" fontId="23" fillId="24" borderId="10" xfId="46" applyFont="1" applyFill="1" applyBorder="1" applyAlignment="1">
      <alignment horizontal="center" vertical="center" wrapText="1"/>
    </xf>
    <xf numFmtId="181" fontId="22" fillId="24" borderId="0" xfId="46" applyNumberFormat="1" applyFont="1" applyFill="1" applyAlignment="1">
      <alignment horizontal="center" vertical="center"/>
    </xf>
    <xf numFmtId="181" fontId="23" fillId="24" borderId="10" xfId="46" applyNumberFormat="1" applyFont="1" applyFill="1" applyBorder="1" applyAlignment="1">
      <alignment horizontal="center" vertical="center"/>
    </xf>
    <xf numFmtId="181" fontId="23" fillId="20" borderId="10" xfId="46" applyNumberFormat="1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center" vertical="center" wrapText="1"/>
    </xf>
    <xf numFmtId="181" fontId="22" fillId="26" borderId="10" xfId="46" applyNumberFormat="1" applyFont="1" applyFill="1" applyBorder="1" applyAlignment="1">
      <alignment horizontal="center" vertical="center"/>
    </xf>
    <xf numFmtId="0" fontId="22" fillId="26" borderId="0" xfId="46" applyFont="1" applyFill="1" applyAlignment="1">
      <alignment horizontal="left" vertical="center"/>
    </xf>
    <xf numFmtId="181" fontId="22" fillId="0" borderId="10" xfId="46" applyNumberFormat="1" applyFont="1" applyFill="1" applyBorder="1" applyAlignment="1">
      <alignment horizontal="center" vertical="center"/>
    </xf>
    <xf numFmtId="181" fontId="23" fillId="17" borderId="10" xfId="46" applyNumberFormat="1" applyFont="1" applyFill="1" applyBorder="1" applyAlignment="1">
      <alignment horizontal="center" vertical="center"/>
    </xf>
    <xf numFmtId="0" fontId="23" fillId="20" borderId="10" xfId="46" applyFont="1" applyFill="1" applyBorder="1" applyAlignment="1">
      <alignment vertical="center" wrapText="1"/>
    </xf>
    <xf numFmtId="0" fontId="22" fillId="26" borderId="10" xfId="46" applyFont="1" applyFill="1" applyBorder="1" applyAlignment="1">
      <alignment horizontal="center" vertical="center" wrapText="1"/>
    </xf>
    <xf numFmtId="0" fontId="22" fillId="26" borderId="10" xfId="46" applyFont="1" applyFill="1" applyBorder="1" applyAlignment="1">
      <alignment horizontal="left" vertical="center" wrapText="1"/>
    </xf>
    <xf numFmtId="0" fontId="22" fillId="26" borderId="0" xfId="46" applyFont="1" applyFill="1" applyAlignment="1">
      <alignment horizontal="center" vertical="center"/>
    </xf>
    <xf numFmtId="0" fontId="22" fillId="0" borderId="10" xfId="46" applyFont="1" applyFill="1" applyBorder="1" applyAlignment="1">
      <alignment horizontal="left" vertical="center" wrapText="1"/>
    </xf>
    <xf numFmtId="0" fontId="22" fillId="26" borderId="0" xfId="46" applyFont="1" applyFill="1" applyAlignment="1">
      <alignment horizontal="center" vertical="center"/>
    </xf>
    <xf numFmtId="176" fontId="22" fillId="0" borderId="11" xfId="46" applyNumberFormat="1" applyFont="1" applyFill="1" applyBorder="1" applyAlignment="1">
      <alignment horizontal="center" vertical="center"/>
    </xf>
    <xf numFmtId="0" fontId="22" fillId="0" borderId="10" xfId="46" applyFont="1" applyFill="1" applyBorder="1" applyAlignment="1">
      <alignment horizontal="left" vertical="center" wrapText="1"/>
    </xf>
    <xf numFmtId="176" fontId="22" fillId="0" borderId="11" xfId="46" applyNumberFormat="1" applyFont="1" applyFill="1" applyBorder="1" applyAlignment="1">
      <alignment horizontal="center" vertical="center"/>
    </xf>
    <xf numFmtId="0" fontId="22" fillId="24" borderId="0" xfId="46" applyFont="1" applyFill="1" applyAlignment="1">
      <alignment horizontal="center" vertical="center"/>
    </xf>
    <xf numFmtId="176" fontId="22" fillId="0" borderId="10" xfId="46" applyNumberFormat="1" applyFont="1" applyFill="1" applyBorder="1" applyAlignment="1">
      <alignment horizontal="center" vertical="center"/>
    </xf>
    <xf numFmtId="181" fontId="22" fillId="0" borderId="10" xfId="46" applyNumberFormat="1" applyFont="1" applyFill="1" applyBorder="1" applyAlignment="1">
      <alignment horizontal="center" vertical="center"/>
    </xf>
    <xf numFmtId="0" fontId="22" fillId="26" borderId="10" xfId="46" applyFont="1" applyFill="1" applyBorder="1" applyAlignment="1">
      <alignment horizontal="center" vertical="center" wrapText="1"/>
    </xf>
    <xf numFmtId="0" fontId="22" fillId="26" borderId="10" xfId="46" applyFont="1" applyFill="1" applyBorder="1" applyAlignment="1">
      <alignment horizontal="left" vertical="center" wrapText="1"/>
    </xf>
    <xf numFmtId="58" fontId="22" fillId="26" borderId="10" xfId="46" applyNumberFormat="1" applyFont="1" applyFill="1" applyBorder="1" applyAlignment="1">
      <alignment vertical="center" wrapText="1"/>
    </xf>
    <xf numFmtId="0" fontId="22" fillId="24" borderId="0" xfId="46" applyFont="1" applyFill="1" applyAlignment="1">
      <alignment horizontal="left" vertical="center"/>
    </xf>
    <xf numFmtId="181" fontId="22" fillId="0" borderId="10" xfId="46" applyNumberFormat="1" applyFont="1" applyFill="1" applyBorder="1" applyAlignment="1">
      <alignment horizontal="center" vertical="center"/>
    </xf>
    <xf numFmtId="0" fontId="22" fillId="26" borderId="10" xfId="46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left" vertical="center" wrapText="1"/>
    </xf>
    <xf numFmtId="176" fontId="22" fillId="0" borderId="11" xfId="46" applyNumberFormat="1" applyFont="1" applyFill="1" applyBorder="1" applyAlignment="1">
      <alignment horizontal="center" vertical="center"/>
    </xf>
    <xf numFmtId="0" fontId="22" fillId="0" borderId="10" xfId="46" applyFont="1" applyFill="1" applyBorder="1" applyAlignment="1">
      <alignment horizontal="left" vertical="center" wrapText="1"/>
    </xf>
    <xf numFmtId="0" fontId="22" fillId="26" borderId="10" xfId="46" applyFont="1" applyFill="1" applyBorder="1" applyAlignment="1">
      <alignment horizontal="center" vertical="center" wrapText="1"/>
    </xf>
    <xf numFmtId="181" fontId="22" fillId="26" borderId="10" xfId="0" applyNumberFormat="1" applyFont="1" applyFill="1" applyBorder="1" applyAlignment="1">
      <alignment horizontal="center" vertical="center"/>
    </xf>
    <xf numFmtId="176" fontId="22" fillId="26" borderId="10" xfId="46" applyNumberFormat="1" applyFont="1" applyFill="1" applyBorder="1" applyAlignment="1">
      <alignment horizontal="center" vertical="center"/>
    </xf>
    <xf numFmtId="0" fontId="22" fillId="0" borderId="11" xfId="46" applyFont="1" applyFill="1" applyBorder="1" applyAlignment="1">
      <alignment horizontal="center" vertical="center" wrapText="1"/>
    </xf>
    <xf numFmtId="0" fontId="22" fillId="26" borderId="11" xfId="46" applyFont="1" applyFill="1" applyBorder="1" applyAlignment="1">
      <alignment horizontal="center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0" borderId="11" xfId="46" applyFont="1" applyFill="1" applyBorder="1" applyAlignment="1">
      <alignment horizontal="center" vertical="center" wrapText="1"/>
    </xf>
    <xf numFmtId="49" fontId="22" fillId="24" borderId="0" xfId="46" applyNumberFormat="1" applyFont="1" applyFill="1" applyAlignment="1">
      <alignment vertical="center"/>
    </xf>
    <xf numFmtId="0" fontId="22" fillId="0" borderId="10" xfId="46" applyFont="1" applyFill="1" applyBorder="1" applyAlignment="1">
      <alignment horizontal="left" vertical="center" wrapText="1"/>
    </xf>
    <xf numFmtId="0" fontId="22" fillId="26" borderId="11" xfId="46" applyFont="1" applyFill="1" applyBorder="1" applyAlignment="1">
      <alignment horizontal="left" vertical="center" wrapText="1"/>
    </xf>
    <xf numFmtId="0" fontId="23" fillId="0" borderId="10" xfId="46" applyFont="1" applyFill="1" applyBorder="1" applyAlignment="1">
      <alignment horizontal="left" vertical="center" wrapText="1"/>
    </xf>
    <xf numFmtId="181" fontId="22" fillId="0" borderId="10" xfId="46" applyNumberFormat="1" applyFont="1" applyFill="1" applyBorder="1" applyAlignment="1">
      <alignment horizontal="center" vertical="center" wrapText="1"/>
    </xf>
    <xf numFmtId="0" fontId="22" fillId="0" borderId="10" xfId="46" applyFont="1" applyFill="1" applyBorder="1" applyAlignment="1">
      <alignment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0" borderId="12" xfId="46" applyFont="1" applyFill="1" applyBorder="1" applyAlignment="1">
      <alignment horizontal="left" vertical="center" wrapText="1"/>
    </xf>
    <xf numFmtId="0" fontId="22" fillId="0" borderId="13" xfId="46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0" borderId="11" xfId="46" applyFont="1" applyFill="1" applyBorder="1" applyAlignment="1">
      <alignment horizontal="center" vertical="center" wrapText="1"/>
    </xf>
    <xf numFmtId="0" fontId="22" fillId="0" borderId="17" xfId="46" applyFont="1" applyFill="1" applyBorder="1" applyAlignment="1">
      <alignment horizontal="center" vertical="center" wrapText="1"/>
    </xf>
    <xf numFmtId="0" fontId="22" fillId="26" borderId="11" xfId="46" applyFont="1" applyFill="1" applyBorder="1" applyAlignment="1">
      <alignment horizontal="center" vertical="center" wrapText="1"/>
    </xf>
    <xf numFmtId="0" fontId="22" fillId="26" borderId="18" xfId="46" applyFont="1" applyFill="1" applyBorder="1" applyAlignment="1">
      <alignment horizontal="center" vertical="center" wrapText="1"/>
    </xf>
    <xf numFmtId="0" fontId="22" fillId="26" borderId="0" xfId="46" applyFont="1" applyFill="1" applyAlignment="1">
      <alignment horizontal="center" vertical="center"/>
    </xf>
    <xf numFmtId="0" fontId="22" fillId="24" borderId="0" xfId="46" applyFont="1" applyFill="1" applyAlignment="1">
      <alignment horizontal="left" vertical="center" wrapText="1"/>
    </xf>
    <xf numFmtId="0" fontId="23" fillId="24" borderId="12" xfId="46" applyFont="1" applyFill="1" applyBorder="1" applyAlignment="1">
      <alignment horizontal="center" vertical="center" wrapText="1"/>
    </xf>
    <xf numFmtId="0" fontId="23" fillId="24" borderId="13" xfId="46" applyFont="1" applyFill="1" applyBorder="1" applyAlignment="1">
      <alignment horizontal="center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3" fillId="17" borderId="12" xfId="46" applyFont="1" applyFill="1" applyBorder="1" applyAlignment="1">
      <alignment horizontal="center" vertical="center"/>
    </xf>
    <xf numFmtId="0" fontId="23" fillId="17" borderId="19" xfId="46" applyFont="1" applyFill="1" applyBorder="1" applyAlignment="1">
      <alignment horizontal="center" vertical="center"/>
    </xf>
    <xf numFmtId="0" fontId="23" fillId="17" borderId="13" xfId="46" applyFont="1" applyFill="1" applyBorder="1" applyAlignment="1">
      <alignment horizontal="center" vertical="center"/>
    </xf>
  </cellXfs>
  <cellStyles count="85">
    <cellStyle name="_ET_STYLE_NoName_00_" xfId="1" xr:uid="{00000000-0005-0000-0000-000000000000}"/>
    <cellStyle name="0,0_x000a__x000a_NA_x000a__x000a_" xfId="52" xr:uid="{00000000-0005-0000-0000-000001000000}"/>
    <cellStyle name="0,0_x000d__x000d_NA_x000d__x000d_" xfId="53" xr:uid="{00000000-0005-0000-0000-000002000000}"/>
    <cellStyle name="0,0_x005f_x000d__x005f_x000a_NA_x005f_x000d__x005f_x000a_" xfId="2" xr:uid="{00000000-0005-0000-0000-000003000000}"/>
    <cellStyle name="20% - Accent1" xfId="3" xr:uid="{00000000-0005-0000-0000-000004000000}"/>
    <cellStyle name="20% - Accent2" xfId="4" xr:uid="{00000000-0005-0000-0000-000005000000}"/>
    <cellStyle name="20% - Accent3" xfId="5" xr:uid="{00000000-0005-0000-0000-000006000000}"/>
    <cellStyle name="20% - Accent4" xfId="6" xr:uid="{00000000-0005-0000-0000-000007000000}"/>
    <cellStyle name="20% - Accent5" xfId="7" xr:uid="{00000000-0005-0000-0000-000008000000}"/>
    <cellStyle name="20% - Accent6" xfId="8" xr:uid="{00000000-0005-0000-0000-000009000000}"/>
    <cellStyle name="40% - Accent1" xfId="9" xr:uid="{00000000-0005-0000-0000-00000A000000}"/>
    <cellStyle name="40% - Accent2" xfId="10" xr:uid="{00000000-0005-0000-0000-00000B000000}"/>
    <cellStyle name="40% - Accent3" xfId="11" xr:uid="{00000000-0005-0000-0000-00000C000000}"/>
    <cellStyle name="40% - Accent4" xfId="12" xr:uid="{00000000-0005-0000-0000-00000D000000}"/>
    <cellStyle name="40% - Accent5" xfId="13" xr:uid="{00000000-0005-0000-0000-00000E000000}"/>
    <cellStyle name="40% - Accent6" xfId="14" xr:uid="{00000000-0005-0000-0000-00000F000000}"/>
    <cellStyle name="60% - Accent1" xfId="15" xr:uid="{00000000-0005-0000-0000-000010000000}"/>
    <cellStyle name="60% - Accent2" xfId="16" xr:uid="{00000000-0005-0000-0000-000011000000}"/>
    <cellStyle name="60% - Accent3" xfId="17" xr:uid="{00000000-0005-0000-0000-000012000000}"/>
    <cellStyle name="60% - Accent4" xfId="18" xr:uid="{00000000-0005-0000-0000-000013000000}"/>
    <cellStyle name="60% - Accent5" xfId="19" xr:uid="{00000000-0005-0000-0000-000014000000}"/>
    <cellStyle name="60% - Accent6" xfId="20" xr:uid="{00000000-0005-0000-0000-000015000000}"/>
    <cellStyle name="Accent1" xfId="21" xr:uid="{00000000-0005-0000-0000-000016000000}"/>
    <cellStyle name="Accent2" xfId="22" xr:uid="{00000000-0005-0000-0000-000017000000}"/>
    <cellStyle name="Accent3" xfId="23" xr:uid="{00000000-0005-0000-0000-000018000000}"/>
    <cellStyle name="Accent4" xfId="24" xr:uid="{00000000-0005-0000-0000-000019000000}"/>
    <cellStyle name="Accent5" xfId="25" xr:uid="{00000000-0005-0000-0000-00001A000000}"/>
    <cellStyle name="Accent6" xfId="26" xr:uid="{00000000-0005-0000-0000-00001B000000}"/>
    <cellStyle name="Bad" xfId="27" xr:uid="{00000000-0005-0000-0000-00001C000000}"/>
    <cellStyle name="Besuchter Hyperlink_budget BMW Deal…ng 20070530.xls" xfId="54" xr:uid="{00000000-0005-0000-0000-00001D000000}"/>
    <cellStyle name="Calculation" xfId="28" xr:uid="{00000000-0005-0000-0000-00001E000000}"/>
    <cellStyle name="Check Cell" xfId="29" xr:uid="{00000000-0005-0000-0000-00001F000000}"/>
    <cellStyle name="Comma" xfId="55" xr:uid="{00000000-0005-0000-0000-000020000000}"/>
    <cellStyle name="Currency" xfId="56" xr:uid="{00000000-0005-0000-0000-000021000000}"/>
    <cellStyle name="Currency 2" xfId="57" xr:uid="{00000000-0005-0000-0000-000022000000}"/>
    <cellStyle name="Dezimal 2" xfId="58" xr:uid="{00000000-0005-0000-0000-000023000000}"/>
    <cellStyle name="Euro" xfId="59" xr:uid="{00000000-0005-0000-0000-000024000000}"/>
    <cellStyle name="Explanatory Text" xfId="30" xr:uid="{00000000-0005-0000-0000-000025000000}"/>
    <cellStyle name="Good" xfId="31" xr:uid="{00000000-0005-0000-0000-000026000000}"/>
    <cellStyle name="Heading 1" xfId="32" xr:uid="{00000000-0005-0000-0000-000027000000}"/>
    <cellStyle name="Heading 2" xfId="33" xr:uid="{00000000-0005-0000-0000-000028000000}"/>
    <cellStyle name="Heading 3" xfId="34" xr:uid="{00000000-0005-0000-0000-000029000000}"/>
    <cellStyle name="Heading 4" xfId="35" xr:uid="{00000000-0005-0000-0000-00002A000000}"/>
    <cellStyle name="Input" xfId="36" xr:uid="{00000000-0005-0000-0000-00002B000000}"/>
    <cellStyle name="Linked Cell" xfId="37" xr:uid="{00000000-0005-0000-0000-00002C000000}"/>
    <cellStyle name="Neutral" xfId="38" xr:uid="{00000000-0005-0000-0000-00002D000000}"/>
    <cellStyle name="Normal 2" xfId="48" xr:uid="{00000000-0005-0000-0000-00002E000000}"/>
    <cellStyle name="Normal 3" xfId="60" xr:uid="{00000000-0005-0000-0000-00002F000000}"/>
    <cellStyle name="Note" xfId="39" xr:uid="{00000000-0005-0000-0000-000030000000}"/>
    <cellStyle name="Output" xfId="40" xr:uid="{00000000-0005-0000-0000-000031000000}"/>
    <cellStyle name="Standard 2" xfId="61" xr:uid="{00000000-0005-0000-0000-000032000000}"/>
    <cellStyle name="Standard 4" xfId="62" xr:uid="{00000000-0005-0000-0000-000033000000}"/>
    <cellStyle name="Standard_080529_FB_Verkaufsstundensätze gkk" xfId="63" xr:uid="{00000000-0005-0000-0000-000034000000}"/>
    <cellStyle name="Style 1" xfId="64" xr:uid="{00000000-0005-0000-0000-000035000000}"/>
    <cellStyle name="Title" xfId="41" xr:uid="{00000000-0005-0000-0000-000036000000}"/>
    <cellStyle name="Total" xfId="42" xr:uid="{00000000-0005-0000-0000-000037000000}"/>
    <cellStyle name="Warning Text" xfId="43" xr:uid="{00000000-0005-0000-0000-000038000000}"/>
    <cellStyle name="标题 1 2" xfId="65" xr:uid="{00000000-0005-0000-0000-000039000000}"/>
    <cellStyle name="标题 2 2" xfId="66" xr:uid="{00000000-0005-0000-0000-00003A000000}"/>
    <cellStyle name="标题 3 2" xfId="67" xr:uid="{00000000-0005-0000-0000-00003B000000}"/>
    <cellStyle name="标题 4 2" xfId="68" xr:uid="{00000000-0005-0000-0000-00003C000000}"/>
    <cellStyle name="标题 5" xfId="69" xr:uid="{00000000-0005-0000-0000-00003D000000}"/>
    <cellStyle name="差 2" xfId="70" xr:uid="{00000000-0005-0000-0000-00003E000000}"/>
    <cellStyle name="常规" xfId="0" builtinId="0"/>
    <cellStyle name="常规 2" xfId="46" xr:uid="{00000000-0005-0000-0000-000040000000}"/>
    <cellStyle name="常规 2 2" xfId="51" xr:uid="{00000000-0005-0000-0000-000041000000}"/>
    <cellStyle name="常规 3" xfId="47" xr:uid="{00000000-0005-0000-0000-000042000000}"/>
    <cellStyle name="常规 4" xfId="50" xr:uid="{00000000-0005-0000-0000-000043000000}"/>
    <cellStyle name="常规 6" xfId="71" xr:uid="{00000000-0005-0000-0000-000044000000}"/>
    <cellStyle name="好 2" xfId="72" xr:uid="{00000000-0005-0000-0000-000045000000}"/>
    <cellStyle name="汇总 2" xfId="73" xr:uid="{00000000-0005-0000-0000-000046000000}"/>
    <cellStyle name="货币 2" xfId="74" xr:uid="{00000000-0005-0000-0000-000047000000}"/>
    <cellStyle name="货币 3" xfId="75" xr:uid="{00000000-0005-0000-0000-000048000000}"/>
    <cellStyle name="计算 2" xfId="76" xr:uid="{00000000-0005-0000-0000-000049000000}"/>
    <cellStyle name="检查单元格 2" xfId="77" xr:uid="{00000000-0005-0000-0000-00004A000000}"/>
    <cellStyle name="解释性文本 2" xfId="78" xr:uid="{00000000-0005-0000-0000-00004B000000}"/>
    <cellStyle name="警告文本 2" xfId="79" xr:uid="{00000000-0005-0000-0000-00004C000000}"/>
    <cellStyle name="链接单元格 2" xfId="80" xr:uid="{00000000-0005-0000-0000-00004D000000}"/>
    <cellStyle name="适中 2" xfId="81" xr:uid="{00000000-0005-0000-0000-00004E000000}"/>
    <cellStyle name="输出 2" xfId="82" xr:uid="{00000000-0005-0000-0000-00004F000000}"/>
    <cellStyle name="输入 2" xfId="83" xr:uid="{00000000-0005-0000-0000-000050000000}"/>
    <cellStyle name="样式 1" xfId="44" xr:uid="{00000000-0005-0000-0000-000051000000}"/>
    <cellStyle name="样式 1 2" xfId="49" xr:uid="{00000000-0005-0000-0000-000052000000}"/>
    <cellStyle name="一般_Sheet1" xfId="45" xr:uid="{00000000-0005-0000-0000-000053000000}"/>
    <cellStyle name="注释 2" xfId="84" xr:uid="{00000000-0005-0000-0000-00005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2</xdr:row>
      <xdr:rowOff>28774</xdr:rowOff>
    </xdr:to>
    <xdr:pic>
      <xdr:nvPicPr>
        <xdr:cNvPr id="2" name="Picture 3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em.m.jd.com/product/1093199.html?wxa_abtest=o&amp;utm_source=iosapp&amp;utm_medium=appshare&amp;utm_campaign=t_335139774&amp;utm_term=Wxfriends&amp;ad_od=share&amp;utm_user=plusmember&amp;gx=RnFlxWQLa2fdz9RP--twWysRf074Ib8m8Ym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9"/>
  <sheetViews>
    <sheetView tabSelected="1" view="pageBreakPreview" topLeftCell="A19" zoomScale="80" zoomScaleSheetLayoutView="80" workbookViewId="0">
      <selection activeCell="D17" sqref="D17"/>
    </sheetView>
  </sheetViews>
  <sheetFormatPr defaultColWidth="9" defaultRowHeight="12.9"/>
  <cols>
    <col min="1" max="1" width="28.5" style="12" customWidth="1" collapsed="1"/>
    <col min="2" max="2" width="17.2109375" style="4" customWidth="1" collapsed="1"/>
    <col min="3" max="3" width="39" style="1" customWidth="1"/>
    <col min="4" max="4" width="12.640625" style="1" customWidth="1"/>
    <col min="5" max="5" width="9.2109375" style="14" customWidth="1"/>
    <col min="6" max="6" width="10.2109375" style="14" customWidth="1"/>
    <col min="7" max="7" width="11.7109375" style="14" customWidth="1"/>
    <col min="8" max="8" width="30.2109375" style="2" customWidth="1"/>
    <col min="9" max="9" width="30.2109375" style="4" customWidth="1"/>
    <col min="10" max="16384" width="9" style="3"/>
  </cols>
  <sheetData>
    <row r="1" spans="1:9" ht="28.5" customHeight="1">
      <c r="A1" s="64"/>
      <c r="B1" s="64"/>
      <c r="C1" s="64"/>
      <c r="D1" s="27"/>
    </row>
    <row r="2" spans="1:9">
      <c r="A2" s="12" t="s">
        <v>0</v>
      </c>
      <c r="B2" s="65" t="s">
        <v>37</v>
      </c>
      <c r="C2" s="65"/>
      <c r="D2" s="65"/>
      <c r="E2" s="65"/>
    </row>
    <row r="3" spans="1:9">
      <c r="A3" s="12" t="s">
        <v>1</v>
      </c>
      <c r="B3" s="50" t="s">
        <v>41</v>
      </c>
      <c r="C3" s="50"/>
      <c r="D3" s="5"/>
    </row>
    <row r="4" spans="1:9">
      <c r="A4" s="12" t="s">
        <v>30</v>
      </c>
      <c r="B4" s="4" t="s">
        <v>31</v>
      </c>
    </row>
    <row r="5" spans="1:9" ht="9.75" customHeight="1">
      <c r="A5" s="12" t="s">
        <v>5</v>
      </c>
    </row>
    <row r="6" spans="1:9" ht="11.25" customHeight="1">
      <c r="A6" s="12" t="s">
        <v>2</v>
      </c>
      <c r="B6" s="4" t="s">
        <v>38</v>
      </c>
    </row>
    <row r="7" spans="1:9" s="1" customFormat="1">
      <c r="A7" s="66" t="s">
        <v>9</v>
      </c>
      <c r="B7" s="67"/>
      <c r="C7" s="13" t="s">
        <v>10</v>
      </c>
      <c r="D7" s="15" t="s">
        <v>14</v>
      </c>
      <c r="E7" s="15" t="s">
        <v>12</v>
      </c>
      <c r="F7" s="15" t="s">
        <v>11</v>
      </c>
      <c r="G7" s="15" t="s">
        <v>15</v>
      </c>
      <c r="H7" s="13" t="s">
        <v>13</v>
      </c>
      <c r="I7" s="4"/>
    </row>
    <row r="8" spans="1:9" s="1" customFormat="1">
      <c r="A8" s="22" t="s">
        <v>24</v>
      </c>
      <c r="B8" s="6"/>
      <c r="C8" s="7"/>
      <c r="D8" s="7"/>
      <c r="E8" s="16"/>
      <c r="F8" s="16"/>
      <c r="G8" s="16"/>
      <c r="H8" s="8"/>
      <c r="I8" s="4"/>
    </row>
    <row r="9" spans="1:9" s="1" customFormat="1" ht="77.150000000000006">
      <c r="A9" s="60" t="s">
        <v>20</v>
      </c>
      <c r="B9" s="46" t="s">
        <v>28</v>
      </c>
      <c r="C9" s="35" t="s">
        <v>42</v>
      </c>
      <c r="D9" s="34">
        <v>358</v>
      </c>
      <c r="E9" s="32">
        <v>1</v>
      </c>
      <c r="F9" s="32">
        <v>2</v>
      </c>
      <c r="G9" s="30">
        <v>0</v>
      </c>
      <c r="H9" s="47" t="s">
        <v>22</v>
      </c>
      <c r="I9" s="4"/>
    </row>
    <row r="10" spans="1:9" s="1" customFormat="1" ht="25.75">
      <c r="A10" s="61"/>
      <c r="B10" s="60" t="s">
        <v>8</v>
      </c>
      <c r="C10" s="35" t="s">
        <v>42</v>
      </c>
      <c r="D10" s="34">
        <v>358</v>
      </c>
      <c r="E10" s="32">
        <v>1</v>
      </c>
      <c r="F10" s="32">
        <v>9</v>
      </c>
      <c r="G10" s="41">
        <f t="shared" ref="G10:G14" si="0">D10*F10*E10</f>
        <v>3222</v>
      </c>
      <c r="H10" s="62" t="s">
        <v>19</v>
      </c>
    </row>
    <row r="11" spans="1:9" s="31" customFormat="1" ht="38.6">
      <c r="A11" s="61"/>
      <c r="B11" s="61"/>
      <c r="C11" s="39" t="s">
        <v>43</v>
      </c>
      <c r="D11" s="43">
        <v>358</v>
      </c>
      <c r="E11" s="32">
        <v>1</v>
      </c>
      <c r="F11" s="32">
        <v>2</v>
      </c>
      <c r="G11" s="41">
        <f t="shared" si="0"/>
        <v>716</v>
      </c>
      <c r="H11" s="63"/>
    </row>
    <row r="12" spans="1:9" s="1" customFormat="1" ht="24.75" customHeight="1">
      <c r="A12" s="49" t="s">
        <v>21</v>
      </c>
      <c r="B12" s="49"/>
      <c r="C12" s="52" t="s">
        <v>32</v>
      </c>
      <c r="D12" s="34">
        <v>38</v>
      </c>
      <c r="E12" s="32">
        <v>1</v>
      </c>
      <c r="F12" s="33">
        <v>11</v>
      </c>
      <c r="G12" s="41">
        <f t="shared" si="0"/>
        <v>418</v>
      </c>
      <c r="H12" s="34"/>
      <c r="I12" s="4"/>
    </row>
    <row r="13" spans="1:9" s="1" customFormat="1" ht="29.25" customHeight="1">
      <c r="A13" s="69" t="s">
        <v>7</v>
      </c>
      <c r="B13" s="68"/>
      <c r="C13" s="35" t="s">
        <v>44</v>
      </c>
      <c r="D13" s="34">
        <v>300</v>
      </c>
      <c r="E13" s="44">
        <v>1</v>
      </c>
      <c r="F13" s="45">
        <v>16</v>
      </c>
      <c r="G13" s="41">
        <f t="shared" si="0"/>
        <v>4800</v>
      </c>
      <c r="H13" s="36" t="s">
        <v>39</v>
      </c>
      <c r="I13" s="4"/>
    </row>
    <row r="14" spans="1:9" s="31" customFormat="1" ht="20.149999999999999" customHeight="1">
      <c r="A14" s="69"/>
      <c r="B14" s="68"/>
      <c r="C14" s="35" t="s">
        <v>45</v>
      </c>
      <c r="D14" s="43">
        <v>200</v>
      </c>
      <c r="E14" s="44">
        <v>1</v>
      </c>
      <c r="F14" s="45">
        <v>23</v>
      </c>
      <c r="G14" s="41">
        <f t="shared" si="0"/>
        <v>4600</v>
      </c>
      <c r="H14" s="36" t="s">
        <v>40</v>
      </c>
      <c r="I14" s="37"/>
    </row>
    <row r="15" spans="1:9" s="1" customFormat="1">
      <c r="A15" s="22" t="s">
        <v>25</v>
      </c>
      <c r="B15" s="6"/>
      <c r="C15" s="7"/>
      <c r="D15" s="7"/>
      <c r="E15" s="16"/>
      <c r="F15" s="16"/>
      <c r="G15" s="16"/>
      <c r="H15" s="8"/>
      <c r="I15" s="4"/>
    </row>
    <row r="16" spans="1:9" s="31" customFormat="1">
      <c r="A16" s="59" t="s">
        <v>26</v>
      </c>
      <c r="B16" s="59"/>
      <c r="C16" s="40"/>
      <c r="D16" s="41">
        <v>500</v>
      </c>
      <c r="E16" s="38">
        <v>1</v>
      </c>
      <c r="F16" s="38">
        <v>5</v>
      </c>
      <c r="G16" s="41">
        <f>D16*E16*F16</f>
        <v>2500</v>
      </c>
      <c r="H16" s="39"/>
      <c r="I16" s="37"/>
    </row>
    <row r="17" spans="1:9" s="31" customFormat="1">
      <c r="A17" s="22" t="s">
        <v>18</v>
      </c>
      <c r="B17" s="6"/>
      <c r="C17" s="7"/>
      <c r="D17" s="7"/>
      <c r="E17" s="16"/>
      <c r="F17" s="16"/>
      <c r="G17" s="16"/>
      <c r="H17" s="8"/>
      <c r="I17" s="37"/>
    </row>
    <row r="18" spans="1:9" s="31" customFormat="1">
      <c r="A18" s="59" t="s">
        <v>46</v>
      </c>
      <c r="B18" s="59"/>
      <c r="C18" s="42" t="s">
        <v>27</v>
      </c>
      <c r="D18" s="41">
        <v>2500</v>
      </c>
      <c r="E18" s="38">
        <v>1</v>
      </c>
      <c r="F18" s="38">
        <v>3</v>
      </c>
      <c r="G18" s="41">
        <f>D18*E18*F18</f>
        <v>7500</v>
      </c>
      <c r="H18" s="39"/>
      <c r="I18" s="37"/>
    </row>
    <row r="19" spans="1:9" s="31" customFormat="1">
      <c r="A19" s="59" t="s">
        <v>47</v>
      </c>
      <c r="B19" s="59"/>
      <c r="C19" s="51" t="s">
        <v>33</v>
      </c>
      <c r="D19" s="41">
        <v>2500</v>
      </c>
      <c r="E19" s="38">
        <v>1</v>
      </c>
      <c r="F19" s="38">
        <v>3</v>
      </c>
      <c r="G19" s="41">
        <f t="shared" ref="G19:G21" si="1">D19*E19*F19</f>
        <v>7500</v>
      </c>
      <c r="H19" s="39"/>
      <c r="I19" s="37"/>
    </row>
    <row r="20" spans="1:9" s="31" customFormat="1">
      <c r="A20" s="59" t="s">
        <v>48</v>
      </c>
      <c r="B20" s="59"/>
      <c r="C20" s="48" t="s">
        <v>27</v>
      </c>
      <c r="D20" s="41">
        <v>1500</v>
      </c>
      <c r="E20" s="38">
        <v>2</v>
      </c>
      <c r="F20" s="38">
        <v>1</v>
      </c>
      <c r="G20" s="41">
        <f t="shared" si="1"/>
        <v>3000</v>
      </c>
      <c r="H20" s="39"/>
      <c r="I20" s="37"/>
    </row>
    <row r="21" spans="1:9" s="31" customFormat="1">
      <c r="A21" s="57" t="s">
        <v>23</v>
      </c>
      <c r="B21" s="58"/>
      <c r="C21" s="48" t="s">
        <v>27</v>
      </c>
      <c r="D21" s="41">
        <v>1500</v>
      </c>
      <c r="E21" s="38">
        <v>1</v>
      </c>
      <c r="F21" s="38">
        <v>1</v>
      </c>
      <c r="G21" s="41">
        <f t="shared" si="1"/>
        <v>1500</v>
      </c>
      <c r="H21" s="39"/>
      <c r="I21" s="37"/>
    </row>
    <row r="22" spans="1:9" s="1" customFormat="1">
      <c r="A22" s="22" t="s">
        <v>3</v>
      </c>
      <c r="B22" s="6"/>
      <c r="C22" s="22"/>
      <c r="D22" s="7"/>
      <c r="E22" s="16"/>
      <c r="F22" s="16"/>
      <c r="G22" s="16"/>
      <c r="H22" s="8"/>
      <c r="I22" s="4"/>
    </row>
    <row r="23" spans="1:9" s="25" customFormat="1" ht="25.5" customHeight="1">
      <c r="A23" s="24" t="s">
        <v>6</v>
      </c>
      <c r="B23" s="24"/>
      <c r="C23" s="10"/>
      <c r="D23" s="23">
        <v>500</v>
      </c>
      <c r="E23" s="18">
        <v>1</v>
      </c>
      <c r="F23" s="20">
        <v>9</v>
      </c>
      <c r="G23" s="28">
        <f>D23*E23*F23</f>
        <v>4500</v>
      </c>
      <c r="H23" s="26" t="s">
        <v>51</v>
      </c>
      <c r="I23" s="19"/>
    </row>
    <row r="24" spans="1:9" s="31" customFormat="1">
      <c r="A24" s="22" t="s">
        <v>29</v>
      </c>
      <c r="B24" s="6"/>
      <c r="C24" s="22"/>
      <c r="D24" s="7"/>
      <c r="E24" s="16"/>
      <c r="F24" s="16"/>
      <c r="G24" s="16"/>
      <c r="H24" s="8"/>
      <c r="I24" s="37"/>
    </row>
    <row r="25" spans="1:9" s="31" customFormat="1" ht="90">
      <c r="A25" s="55" t="s">
        <v>36</v>
      </c>
      <c r="B25" s="53"/>
      <c r="C25" s="51" t="s">
        <v>34</v>
      </c>
      <c r="D25" s="17">
        <v>278</v>
      </c>
      <c r="E25" s="54">
        <v>1</v>
      </c>
      <c r="F25" s="54">
        <v>1</v>
      </c>
      <c r="G25" s="54">
        <f>D25*E25*F25</f>
        <v>278</v>
      </c>
      <c r="H25" s="10" t="s">
        <v>35</v>
      </c>
      <c r="I25" s="37"/>
    </row>
    <row r="26" spans="1:9" s="1" customFormat="1" ht="30.75" customHeight="1">
      <c r="A26" s="22" t="s">
        <v>4</v>
      </c>
      <c r="B26" s="6"/>
      <c r="C26" s="7"/>
      <c r="D26" s="7"/>
      <c r="E26" s="16"/>
      <c r="F26" s="16"/>
      <c r="G26" s="16"/>
      <c r="H26" s="8"/>
      <c r="I26" s="4"/>
    </row>
    <row r="27" spans="1:9" s="1" customFormat="1">
      <c r="A27" s="29" t="s">
        <v>17</v>
      </c>
      <c r="B27" s="29"/>
      <c r="C27" s="17"/>
      <c r="D27" s="41">
        <f>SUM(G9:G25)</f>
        <v>40534</v>
      </c>
      <c r="E27" s="9">
        <v>0.1</v>
      </c>
      <c r="F27" s="9">
        <v>1</v>
      </c>
      <c r="G27" s="9">
        <f>D27*E27*F27</f>
        <v>4053.4</v>
      </c>
      <c r="H27" s="29" t="s">
        <v>16</v>
      </c>
    </row>
    <row r="28" spans="1:9" s="31" customFormat="1">
      <c r="A28" s="70" t="s">
        <v>49</v>
      </c>
      <c r="B28" s="71"/>
      <c r="C28" s="71"/>
      <c r="D28" s="71"/>
      <c r="E28" s="71"/>
      <c r="F28" s="72"/>
      <c r="G28" s="21">
        <f>SUM(G9:G27)</f>
        <v>44587.4</v>
      </c>
      <c r="H28" s="56"/>
    </row>
    <row r="29" spans="1:9" ht="14.25" customHeight="1">
      <c r="A29" s="70" t="s">
        <v>50</v>
      </c>
      <c r="B29" s="71"/>
      <c r="C29" s="71"/>
      <c r="D29" s="71"/>
      <c r="E29" s="71"/>
      <c r="F29" s="72"/>
      <c r="G29" s="21">
        <f>G28*1.06</f>
        <v>47262.644000000008</v>
      </c>
      <c r="H29" s="11"/>
    </row>
  </sheetData>
  <mergeCells count="15">
    <mergeCell ref="A28:F28"/>
    <mergeCell ref="A29:F29"/>
    <mergeCell ref="H10:H11"/>
    <mergeCell ref="A1:C1"/>
    <mergeCell ref="B2:E2"/>
    <mergeCell ref="A7:B7"/>
    <mergeCell ref="A16:B16"/>
    <mergeCell ref="B13:B14"/>
    <mergeCell ref="A13:A14"/>
    <mergeCell ref="A21:B21"/>
    <mergeCell ref="A18:B18"/>
    <mergeCell ref="A9:A11"/>
    <mergeCell ref="B10:B11"/>
    <mergeCell ref="A20:B20"/>
    <mergeCell ref="A19:B19"/>
  </mergeCells>
  <phoneticPr fontId="1" type="noConversion"/>
  <hyperlinks>
    <hyperlink ref="H25" r:id="rId1" xr:uid="{00000000-0004-0000-0000-000000000000}"/>
  </hyperlinks>
  <pageMargins left="0.60972222222222228" right="0.17916666666666667" top="0.4" bottom="0.50902777777777775" header="0.32916666666666666" footer="0.51111111111111107"/>
  <pageSetup paperSize="9" scale="55" firstPageNumber="4294963191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GL8旅行社</vt:lpstr>
      <vt:lpstr>GL8旅行社!Print_Area</vt:lpstr>
      <vt:lpstr>GL8旅行社!Print_Titles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86139</cp:lastModifiedBy>
  <cp:revision/>
  <cp:lastPrinted>2018-09-12T06:52:53Z</cp:lastPrinted>
  <dcterms:created xsi:type="dcterms:W3CDTF">1996-12-17T01:32:42Z</dcterms:created>
  <dcterms:modified xsi:type="dcterms:W3CDTF">2021-06-23T05:47:38Z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