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费用总表" sheetId="6" r:id="rId1"/>
    <sheet name="接送机明细" sheetId="4" r:id="rId2"/>
    <sheet name="当地接送明细" sheetId="3" r:id="rId3"/>
  </sheets>
  <definedNames>
    <definedName name="_xlnm._FilterDatabase" localSheetId="2" hidden="1">当地接送明细!$A$2:$Q$26</definedName>
    <definedName name="_xlnm._FilterDatabase" localSheetId="1" hidden="1">接送机明细!$L$4:$L$29</definedName>
  </definedNames>
  <calcPr calcId="144525" concurrentCalc="0"/>
</workbook>
</file>

<file path=xl/sharedStrings.xml><?xml version="1.0" encoding="utf-8"?>
<sst xmlns="http://schemas.openxmlformats.org/spreadsheetml/2006/main" count="253">
  <si>
    <t>细菌真菌感染诊治培训（第八期）理论学习班结算单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</si>
  <si>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</si>
  <si>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</si>
  <si>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</si>
  <si>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</si>
  <si>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</si>
  <si>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</si>
  <si>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</si>
  <si>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接机用车</t>
  </si>
  <si>
    <t>如附件</t>
  </si>
  <si>
    <t>送机用车</t>
  </si>
  <si>
    <t>市区用车</t>
  </si>
  <si>
    <t>如附件（去程）</t>
  </si>
  <si>
    <t>如附件（回程）</t>
  </si>
  <si>
    <t>合计</t>
  </si>
  <si>
    <t>项目</t>
  </si>
  <si>
    <t>总计（元）</t>
  </si>
  <si>
    <t>总费用</t>
  </si>
  <si>
    <t>外省VIP  接送明细</t>
  </si>
  <si>
    <t>序号</t>
  </si>
  <si>
    <t>专家姓名</t>
  </si>
  <si>
    <t>手机号码</t>
  </si>
  <si>
    <t>性别</t>
  </si>
  <si>
    <t>预订去程机票信息</t>
  </si>
  <si>
    <t>预订返程机票信息</t>
  </si>
  <si>
    <t>出发
城市</t>
  </si>
  <si>
    <t>抵达
城市</t>
  </si>
  <si>
    <t>日期</t>
  </si>
  <si>
    <t>航班号</t>
  </si>
  <si>
    <t>出发
时间</t>
  </si>
  <si>
    <t>抵达
时间</t>
  </si>
  <si>
    <t>车辆</t>
  </si>
  <si>
    <t>费用明细</t>
  </si>
  <si>
    <t>送机时间</t>
  </si>
  <si>
    <t>孙晓宇</t>
  </si>
  <si>
    <t>女</t>
  </si>
  <si>
    <t>北京</t>
  </si>
  <si>
    <t>广州</t>
  </si>
  <si>
    <t>CA1321</t>
  </si>
  <si>
    <t>08:40</t>
  </si>
  <si>
    <t>11:55</t>
  </si>
  <si>
    <t>小车</t>
  </si>
  <si>
    <t>CA1366</t>
  </si>
  <si>
    <t>孙佳璐</t>
  </si>
  <si>
    <t>CA1315</t>
  </si>
  <si>
    <t xml:space="preserve"> 11:00</t>
  </si>
  <si>
    <t>14:15</t>
  </si>
  <si>
    <t xml:space="preserve">CA1328 </t>
  </si>
  <si>
    <t>孙景勇</t>
  </si>
  <si>
    <t>男</t>
  </si>
  <si>
    <t>上海虹桥</t>
  </si>
  <si>
    <t>FM9307</t>
  </si>
  <si>
    <t>CZ3571</t>
  </si>
  <si>
    <t>11:30</t>
  </si>
  <si>
    <t>张旭东</t>
  </si>
  <si>
    <t>CA1301</t>
  </si>
  <si>
    <t>不用送机</t>
  </si>
  <si>
    <t>杨启文</t>
  </si>
  <si>
    <t>CA1309</t>
  </si>
  <si>
    <t>CA1302</t>
  </si>
  <si>
    <t>16:00</t>
  </si>
  <si>
    <t>吴文娟</t>
  </si>
  <si>
    <t>MU5315</t>
  </si>
  <si>
    <t xml:space="preserve"> 
22:05</t>
  </si>
  <si>
    <t>MU5306</t>
  </si>
  <si>
    <t>12:00</t>
  </si>
  <si>
    <t>和孙景勇一台车</t>
  </si>
  <si>
    <t>黄海辉</t>
  </si>
  <si>
    <t xml:space="preserve">MU9309 </t>
  </si>
  <si>
    <t>13;35</t>
  </si>
  <si>
    <t>MU5312</t>
  </si>
  <si>
    <t>杨  帆</t>
  </si>
  <si>
    <t>CZ3526</t>
  </si>
  <si>
    <t>MU5310</t>
  </si>
  <si>
    <t>15:00</t>
  </si>
  <si>
    <t>陈勇川</t>
  </si>
  <si>
    <t>重庆</t>
  </si>
  <si>
    <t>CA4353</t>
  </si>
  <si>
    <t>谷丽</t>
  </si>
  <si>
    <t>CZ3108</t>
  </si>
  <si>
    <t>17:15</t>
  </si>
  <si>
    <t>俞云松</t>
  </si>
  <si>
    <t>FM9313</t>
  </si>
  <si>
    <t>杭州</t>
  </si>
  <si>
    <t>CA1726</t>
  </si>
  <si>
    <t>15:30</t>
  </si>
  <si>
    <t>陈佰义</t>
  </si>
  <si>
    <t>沈阳</t>
  </si>
  <si>
    <t>CZ6331</t>
  </si>
  <si>
    <t>石家庄</t>
  </si>
  <si>
    <t>CZ3131</t>
  </si>
  <si>
    <t>5:30</t>
  </si>
  <si>
    <t>刘正印</t>
  </si>
  <si>
    <t>CZ3112</t>
  </si>
  <si>
    <t>赵宗珉</t>
  </si>
  <si>
    <t>CZ6329</t>
  </si>
  <si>
    <t>CZ6302</t>
  </si>
  <si>
    <t>17：15</t>
  </si>
  <si>
    <t>郑波</t>
  </si>
  <si>
    <t>宗志勇</t>
  </si>
  <si>
    <t>成都</t>
  </si>
  <si>
    <t>CA4309</t>
  </si>
  <si>
    <t>19:05</t>
  </si>
  <si>
    <t>21:20</t>
  </si>
  <si>
    <t>胡必杰</t>
  </si>
  <si>
    <t>CZ6344</t>
  </si>
  <si>
    <t>13:30</t>
  </si>
  <si>
    <t>王晓辉</t>
  </si>
  <si>
    <t>CA4361</t>
  </si>
  <si>
    <t xml:space="preserve">CA3427 </t>
  </si>
  <si>
    <t>15:05</t>
  </si>
  <si>
    <t>周志慧</t>
  </si>
  <si>
    <t>CA1729</t>
  </si>
  <si>
    <t>吕晓菊</t>
  </si>
  <si>
    <t>CA4307</t>
  </si>
  <si>
    <t>5:00</t>
  </si>
  <si>
    <t>于晓敏</t>
  </si>
  <si>
    <t>CA1327</t>
  </si>
  <si>
    <t>17:00</t>
  </si>
  <si>
    <t>葛  瑛</t>
  </si>
  <si>
    <t>18612360200</t>
  </si>
  <si>
    <t>自行安排</t>
  </si>
  <si>
    <t>CA1330</t>
  </si>
  <si>
    <t>7:00</t>
  </si>
  <si>
    <t>李  娜</t>
  </si>
  <si>
    <t>13810163815</t>
  </si>
  <si>
    <t xml:space="preserve"> 18：00</t>
  </si>
  <si>
    <t>和孙晓宇一台车</t>
  </si>
  <si>
    <t>南京</t>
  </si>
  <si>
    <t>CZ3508</t>
  </si>
  <si>
    <t>皮博睿</t>
  </si>
  <si>
    <t>13777877476</t>
  </si>
  <si>
    <t>HU7262</t>
  </si>
  <si>
    <t>MU5216</t>
  </si>
  <si>
    <t>小计</t>
  </si>
  <si>
    <t>医疗机构抗菌药物管理研讨会本地专家接送</t>
  </si>
  <si>
    <t>医院</t>
  </si>
  <si>
    <t>科室</t>
  </si>
  <si>
    <t>职务</t>
  </si>
  <si>
    <t>具体几点从哪里接到会场</t>
  </si>
  <si>
    <t>住宿</t>
  </si>
  <si>
    <t>车型</t>
  </si>
  <si>
    <t>具体几点从会场送到哪里</t>
  </si>
  <si>
    <t>联系人（请将确定司机联系方式发给负责人）</t>
  </si>
  <si>
    <t>高铁机票信息</t>
  </si>
  <si>
    <t>范彩霞</t>
  </si>
  <si>
    <t>广东省粤北人民医院</t>
  </si>
  <si>
    <t>药学部</t>
  </si>
  <si>
    <t>主任</t>
  </si>
  <si>
    <t>10月30日，G71 韶关-广州南 16:16-17:13                            广州南站-增城保利皇冠假日酒店</t>
  </si>
  <si>
    <t>是</t>
  </si>
  <si>
    <t>刘健发15915479623</t>
  </si>
  <si>
    <t>自行购买高铁二等座后期报销。432828197309051126  韶关/广州南30号G71  16:16韶关出发  17:13到达广州南</t>
  </si>
  <si>
    <t>陈少辉</t>
  </si>
  <si>
    <t>揭阳市人民医院</t>
  </si>
  <si>
    <t>医务科</t>
  </si>
  <si>
    <t>科长</t>
  </si>
  <si>
    <t>10月30日，G6327 13:50-16:41潮汕-广州南站                                            16：41  广州南站-增城保利皇冠假日酒店</t>
  </si>
  <si>
    <t>31日17:10高铁出发。               增城保利皇冠假日酒店-到广州南站</t>
  </si>
  <si>
    <t>陈敏13631279246</t>
  </si>
  <si>
    <t>自行购买高铁二等座后期报销。身份证：440525197110150631 10.30 潮汕-广州南 G6327 13:50-16:41；10.31 广州南-潮汕 G6329 17:10-20:09</t>
  </si>
  <si>
    <t>黄丽娜</t>
  </si>
  <si>
    <t>自行购买高铁二等座后期报销。身份证：445202197701133845；10.30 潮汕-广州南 G6327 13:50-16:41；10.31 广州南-潮汕 G6329 17:10-20:09</t>
  </si>
  <si>
    <t>邹明智</t>
  </si>
  <si>
    <t>湛江市第二人民医院</t>
  </si>
  <si>
    <r>
      <rPr>
        <sz val="12"/>
        <rFont val="宋体"/>
        <charset val="134"/>
      </rPr>
      <t xml:space="preserve">10月30日，CZ3326 湛江-广州 17:20-18:20  </t>
    </r>
    <r>
      <rPr>
        <sz val="12"/>
        <color rgb="FF7030A0"/>
        <rFont val="宋体"/>
        <charset val="134"/>
      </rPr>
      <t>机场-增城保利皇冠假日酒店</t>
    </r>
  </si>
  <si>
    <t>10月31日 CZ3325 广州-湛江 15:25-16:30                                      增城保利皇冠假日酒店-机场</t>
  </si>
  <si>
    <t>卢志力13828225787</t>
  </si>
  <si>
    <t>航班需要主办方出票                 身份证:4402123197311124756</t>
  </si>
  <si>
    <t>吴本权</t>
  </si>
  <si>
    <t>中山三院</t>
  </si>
  <si>
    <t>10月30日，晚上19:30                           中山三院-增城保利皇冠假日酒店</t>
  </si>
  <si>
    <t>31日11:30                              增城保利皇冠假日酒店-中山三院</t>
  </si>
  <si>
    <t>肖晗15920495508</t>
  </si>
  <si>
    <t>邓子德</t>
  </si>
  <si>
    <t>感控科</t>
  </si>
  <si>
    <t>10月30日，20点                              中山三院-增城保利皇冠假日酒店</t>
  </si>
  <si>
    <t>31日13点                              增城保利皇冠假日酒店-中山三院</t>
  </si>
  <si>
    <t>陈燕萍13570503033</t>
  </si>
  <si>
    <t>卓超</t>
  </si>
  <si>
    <t>广州医科大学附属第一医院</t>
  </si>
  <si>
    <t>微生物</t>
  </si>
  <si>
    <t>10月31日，早上6:40                                  广州珠江半岛花园-增城保利皇冠假日酒店</t>
  </si>
  <si>
    <t>否</t>
  </si>
  <si>
    <t>31日预计15：15。                              增城保利皇冠假日酒店-广州机场</t>
  </si>
  <si>
    <t>李佳佳13927272123</t>
  </si>
  <si>
    <t>叶丹</t>
  </si>
  <si>
    <t>10月31日，早上6:40                                  广州碧桂园-增城保利皇冠假日酒店</t>
  </si>
  <si>
    <t>31日预计12：30。                              增城保利皇冠假日酒店-广州市内</t>
  </si>
  <si>
    <t>黎毅敏</t>
  </si>
  <si>
    <t>书记</t>
  </si>
  <si>
    <t>10月31日，早上6:30                                   广州兰亭御园-增城保利皇冠假日酒店，具体联系李佳佳13927272123</t>
  </si>
  <si>
    <t>杨万勇</t>
  </si>
  <si>
    <t>暨南大学附属第一医院</t>
  </si>
  <si>
    <t>10月31日，早07:00                                 暨南大学南门-增城保利皇冠假日酒店</t>
  </si>
  <si>
    <t>31日预计12：30。                              增城保利皇冠假日酒店-暨南大学南门</t>
  </si>
  <si>
    <t>张小华13922251151</t>
  </si>
  <si>
    <t>王玉平</t>
  </si>
  <si>
    <t>孙树梅</t>
  </si>
  <si>
    <t>南方医院</t>
  </si>
  <si>
    <t>10月31日，早7:00                             南方医学大学东院小区-增城保利皇冠假日酒店</t>
  </si>
  <si>
    <t>31日预计12：30。                       增城保利皇冠假日酒店-南方医科大学</t>
  </si>
  <si>
    <t>李克亚18825062632</t>
  </si>
  <si>
    <t>刘大钺</t>
  </si>
  <si>
    <t>中山大学附属第一医院</t>
  </si>
  <si>
    <t>医院感染管理科</t>
  </si>
  <si>
    <t>10月31日，早7点                              中山大学附属第一医院-增城保利皇冠假日酒店</t>
  </si>
  <si>
    <t>31日预计12：30。                  增城保利皇冠假日酒店-中山大学附属第一医院</t>
  </si>
  <si>
    <t>葛岚18520121885</t>
  </si>
  <si>
    <t>刘秋生</t>
  </si>
  <si>
    <t>医务处</t>
  </si>
  <si>
    <t>处长</t>
  </si>
  <si>
    <t>10月31日，早7点                             中山大学附属第一医院出发-增城保利皇冠假日酒店</t>
  </si>
  <si>
    <t>钟晓祝</t>
  </si>
  <si>
    <t>珠江医院</t>
  </si>
  <si>
    <t>感染科</t>
  </si>
  <si>
    <t>10月31日，早7：30                            珠江医院宿舍区2期楼门口-增城保利皇冠假日酒店</t>
  </si>
  <si>
    <t>31日预计12：30。                  增城保利皇冠假日酒店-珠江医院</t>
  </si>
  <si>
    <t>陈晓宇15914303396</t>
  </si>
  <si>
    <t>李勤</t>
  </si>
  <si>
    <t>广州市红十字会医院</t>
  </si>
  <si>
    <t>感染管理科</t>
  </si>
  <si>
    <t>10月31日，早7点                                   海珠区南洲路罗马家园-增城保利皇冠假日酒店</t>
  </si>
  <si>
    <t>31日预计12：30。                  增城保利皇冠假日酒店-海珠区南洲路罗马家园</t>
  </si>
  <si>
    <t>秦操18688874583</t>
  </si>
  <si>
    <t>王妍</t>
  </si>
  <si>
    <t>佛山市第一人民医院</t>
  </si>
  <si>
    <t>博士</t>
  </si>
  <si>
    <t>31号早上6:30从佛山市第一人民医院-增城保利皇冠假日酒店</t>
  </si>
  <si>
    <t>小车
75公里</t>
  </si>
  <si>
    <t>31日预计12：30。                  增城保利皇冠假日酒店-佛山市第一人民医院</t>
  </si>
  <si>
    <t>刘婉君13500405096</t>
  </si>
  <si>
    <t>张斌</t>
  </si>
  <si>
    <t>院长</t>
  </si>
  <si>
    <t>张立峰</t>
  </si>
  <si>
    <t>联系陪同符智伟13760870643</t>
  </si>
  <si>
    <t>31号六点半，在江湾大酒店接</t>
  </si>
  <si>
    <t>31日预计12：30。                  增城保利皇冠假日酒店-广州市区</t>
  </si>
  <si>
    <t>叶  枫</t>
  </si>
  <si>
    <t>呼吸科</t>
  </si>
  <si>
    <t>主  任</t>
  </si>
  <si>
    <t>4号8：00，杨箕金羊花园去去会场</t>
  </si>
  <si>
    <t>会议结束后去金羊花园</t>
  </si>
  <si>
    <t>苏丹虹</t>
  </si>
  <si>
    <t>检验科</t>
  </si>
  <si>
    <t>4号10：50，西门口地铁站去会场</t>
  </si>
  <si>
    <t>不用安排</t>
  </si>
  <si>
    <t>卓  超</t>
  </si>
  <si>
    <t>4号10：40，海珠半岛花园5号门去会场</t>
  </si>
  <si>
    <t>会议结束后回海珠半岛花园）</t>
  </si>
  <si>
    <t>黄堪荣</t>
  </si>
  <si>
    <t>4号13：40天河区陶育路钱大妈店门口来接</t>
  </si>
  <si>
    <t>会议结束后回程</t>
  </si>
</sst>
</file>

<file path=xl/styles.xml><?xml version="1.0" encoding="utf-8"?>
<styleSheet xmlns="http://schemas.openxmlformats.org/spreadsheetml/2006/main">
  <numFmts count="8">
    <numFmt numFmtId="176" formatCode="0.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m/dd"/>
    <numFmt numFmtId="42" formatCode="_ &quot;￥&quot;* #,##0_ ;_ &quot;￥&quot;* \-#,##0_ ;_ &quot;￥&quot;* &quot;-&quot;_ ;_ @_ "/>
    <numFmt numFmtId="178" formatCode="0_ "/>
    <numFmt numFmtId="179" formatCode="0_);[Red]\(0\)"/>
  </numFmts>
  <fonts count="44">
    <font>
      <sz val="12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0"/>
      <color indexed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9"/>
      <name val="宋体"/>
      <charset val="134"/>
    </font>
    <font>
      <sz val="10"/>
      <color indexed="18"/>
      <name val="宋体"/>
      <charset val="134"/>
      <scheme val="minor"/>
    </font>
    <font>
      <b/>
      <sz val="10"/>
      <color indexed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indexed="1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宋体"/>
      <charset val="134"/>
    </font>
    <font>
      <sz val="8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7030A0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3" fillId="34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24" fillId="41" borderId="13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Border="0">
      <alignment horizontal="justify" vertical="justify" textRotation="127" wrapText="1"/>
      <protection hidden="1"/>
    </xf>
    <xf numFmtId="0" fontId="32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9" fillId="33" borderId="15" applyNumberFormat="0" applyAlignment="0" applyProtection="0">
      <alignment vertical="center"/>
    </xf>
    <xf numFmtId="0" fontId="31" fillId="33" borderId="11" applyNumberFormat="0" applyAlignment="0" applyProtection="0">
      <alignment vertical="center"/>
    </xf>
    <xf numFmtId="0" fontId="30" fillId="32" borderId="10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0" borderId="0" applyBorder="0">
      <alignment horizontal="justify" vertical="justify" textRotation="127" wrapText="1"/>
      <protection hidden="1"/>
    </xf>
    <xf numFmtId="0" fontId="21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19" fillId="5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1" fillId="0" borderId="0">
      <protection locked="0"/>
    </xf>
    <xf numFmtId="0" fontId="25" fillId="0" borderId="0" applyNumberFormat="0" applyFill="0" applyBorder="0" applyProtection="0">
      <alignment vertical="center"/>
    </xf>
    <xf numFmtId="0" fontId="42" fillId="0" borderId="0" applyBorder="0">
      <alignment vertical="center"/>
    </xf>
    <xf numFmtId="0" fontId="22" fillId="0" borderId="0">
      <protection locked="0"/>
    </xf>
  </cellStyleXfs>
  <cellXfs count="15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2" borderId="2" xfId="56" applyNumberFormat="1" applyFont="1" applyFill="1" applyBorder="1" applyAlignment="1" applyProtection="1">
      <alignment horizontal="center" vertical="center" wrapText="1"/>
    </xf>
    <xf numFmtId="0" fontId="2" fillId="3" borderId="2" xfId="56" applyFont="1" applyFill="1" applyBorder="1" applyAlignment="1" applyProtection="1">
      <alignment horizontal="center" vertical="center" wrapText="1"/>
    </xf>
    <xf numFmtId="0" fontId="3" fillId="4" borderId="2" xfId="56" applyFont="1" applyFill="1" applyBorder="1" applyAlignment="1" applyProtection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3" xfId="0" applyFont="1" applyFill="1" applyBorder="1" applyAlignment="1">
      <alignment horizontal="left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3" xfId="0" applyFont="1" applyFill="1" applyBorder="1" applyAlignment="1">
      <alignment horizontal="left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3" xfId="0" applyFont="1" applyFill="1" applyBorder="1" applyAlignment="1">
      <alignment horizontal="left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center" vertical="center" wrapText="1"/>
    </xf>
    <xf numFmtId="0" fontId="3" fillId="10" borderId="2" xfId="56" applyFont="1" applyFill="1" applyBorder="1" applyAlignment="1" applyProtection="1">
      <alignment horizontal="center" vertical="center" wrapText="1"/>
    </xf>
    <xf numFmtId="0" fontId="4" fillId="11" borderId="2" xfId="56" applyNumberFormat="1" applyFont="1" applyFill="1" applyBorder="1" applyAlignment="1" applyProtection="1">
      <alignment vertical="center" wrapText="1"/>
    </xf>
    <xf numFmtId="0" fontId="0" fillId="0" borderId="0" xfId="0" applyFont="1" applyAlignment="1">
      <alignment vertical="center" wrapText="1"/>
    </xf>
    <xf numFmtId="0" fontId="0" fillId="12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56" applyNumberFormat="1" applyFont="1" applyFill="1" applyBorder="1" applyAlignment="1" applyProtection="1">
      <alignment horizontal="center" vertical="center"/>
    </xf>
    <xf numFmtId="0" fontId="0" fillId="6" borderId="3" xfId="0" applyNumberFormat="1" applyFill="1" applyBorder="1" applyAlignment="1">
      <alignment horizontal="center" vertical="center" wrapText="1"/>
    </xf>
    <xf numFmtId="0" fontId="0" fillId="7" borderId="2" xfId="0" applyNumberForma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9" fillId="0" borderId="0" xfId="56" applyFont="1" applyFill="1" applyBorder="1" applyAlignment="1" applyProtection="1">
      <alignment horizontal="center" vertical="center"/>
    </xf>
    <xf numFmtId="49" fontId="5" fillId="13" borderId="0" xfId="0" applyNumberFormat="1" applyFont="1" applyFill="1" applyBorder="1" applyAlignment="1" applyProtection="1">
      <alignment horizontal="center" vertical="center"/>
    </xf>
    <xf numFmtId="49" fontId="5" fillId="13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justify" vertical="center" textRotation="127" wrapText="1"/>
      <protection hidden="1"/>
    </xf>
    <xf numFmtId="0" fontId="5" fillId="0" borderId="0" xfId="0" applyNumberFormat="1" applyFont="1" applyFill="1" applyBorder="1" applyAlignment="1" applyProtection="1">
      <alignment horizontal="justify" vertical="center" textRotation="127" wrapText="1"/>
      <protection hidden="1"/>
    </xf>
    <xf numFmtId="0" fontId="5" fillId="0" borderId="0" xfId="0" applyFont="1" applyFill="1" applyBorder="1" applyAlignment="1" applyProtection="1">
      <alignment horizontal="center" vertical="center" textRotation="127" wrapText="1"/>
      <protection hidden="1"/>
    </xf>
    <xf numFmtId="0" fontId="5" fillId="0" borderId="0" xfId="0" applyFont="1" applyFill="1" applyBorder="1" applyAlignment="1" applyProtection="1">
      <alignment horizontal="left" vertical="center" textRotation="127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3" xfId="0" applyNumberFormat="1" applyFont="1" applyFill="1" applyBorder="1" applyAlignment="1" applyProtection="1">
      <alignment horizontal="justify" vertical="center" textRotation="127" wrapText="1"/>
      <protection hidden="1"/>
    </xf>
    <xf numFmtId="0" fontId="0" fillId="0" borderId="0" xfId="0" applyFill="1" applyBorder="1" applyAlignment="1">
      <alignment vertical="center"/>
    </xf>
    <xf numFmtId="0" fontId="10" fillId="0" borderId="5" xfId="56" applyFont="1" applyFill="1" applyBorder="1" applyAlignment="1" applyProtection="1">
      <alignment horizontal="center" vertical="center" wrapText="1"/>
    </xf>
    <xf numFmtId="0" fontId="10" fillId="0" borderId="6" xfId="56" applyFont="1" applyFill="1" applyBorder="1" applyAlignment="1" applyProtection="1">
      <alignment horizontal="center" vertical="center" wrapText="1"/>
    </xf>
    <xf numFmtId="0" fontId="11" fillId="14" borderId="3" xfId="56" applyNumberFormat="1" applyFont="1" applyFill="1" applyBorder="1" applyAlignment="1" applyProtection="1">
      <alignment horizontal="center" vertical="center" wrapText="1"/>
    </xf>
    <xf numFmtId="0" fontId="11" fillId="3" borderId="3" xfId="56" applyFont="1" applyFill="1" applyBorder="1" applyAlignment="1" applyProtection="1">
      <alignment horizontal="center" vertical="center" wrapText="1"/>
    </xf>
    <xf numFmtId="0" fontId="12" fillId="15" borderId="3" xfId="56" applyFont="1" applyFill="1" applyBorder="1" applyAlignment="1" applyProtection="1">
      <alignment horizontal="center" vertical="center" wrapText="1"/>
    </xf>
    <xf numFmtId="0" fontId="12" fillId="15" borderId="3" xfId="56" applyFont="1" applyFill="1" applyBorder="1" applyAlignment="1" applyProtection="1">
      <alignment horizontal="left" vertical="center" wrapText="1"/>
    </xf>
    <xf numFmtId="0" fontId="12" fillId="15" borderId="3" xfId="56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  <protection hidden="1"/>
    </xf>
    <xf numFmtId="0" fontId="14" fillId="0" borderId="3" xfId="56" applyFont="1" applyFill="1" applyBorder="1" applyAlignment="1" applyProtection="1">
      <alignment horizontal="center" vertical="center" wrapText="1"/>
    </xf>
    <xf numFmtId="177" fontId="5" fillId="0" borderId="3" xfId="53" applyNumberFormat="1" applyFont="1" applyFill="1" applyBorder="1" applyAlignment="1" applyProtection="1">
      <alignment horizontal="center" vertical="center"/>
      <protection hidden="1"/>
    </xf>
    <xf numFmtId="0" fontId="14" fillId="0" borderId="3" xfId="56" applyNumberFormat="1" applyFont="1" applyFill="1" applyBorder="1" applyAlignment="1" applyProtection="1">
      <alignment horizontal="center" vertical="center" wrapText="1"/>
    </xf>
    <xf numFmtId="0" fontId="13" fillId="0" borderId="3" xfId="54" applyNumberFormat="1" applyFont="1" applyFill="1" applyBorder="1" applyAlignment="1" applyProtection="1">
      <alignment horizontal="center" vertical="center"/>
      <protection hidden="1"/>
    </xf>
    <xf numFmtId="0" fontId="5" fillId="0" borderId="3" xfId="13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</xf>
    <xf numFmtId="0" fontId="8" fillId="0" borderId="3" xfId="56" applyFont="1" applyFill="1" applyBorder="1" applyAlignment="1" applyProtection="1">
      <alignment horizontal="center" vertical="center"/>
    </xf>
    <xf numFmtId="2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56" applyFont="1" applyFill="1" applyBorder="1" applyAlignment="1" applyProtection="1">
      <alignment horizontal="center" vertical="center" wrapText="1"/>
    </xf>
    <xf numFmtId="0" fontId="14" fillId="16" borderId="3" xfId="56" applyNumberFormat="1" applyFont="1" applyFill="1" applyBorder="1" applyAlignment="1" applyProtection="1">
      <alignment horizontal="center" vertical="center" wrapText="1"/>
    </xf>
    <xf numFmtId="0" fontId="14" fillId="16" borderId="3" xfId="56" applyFont="1" applyFill="1" applyBorder="1" applyAlignment="1" applyProtection="1">
      <alignment horizontal="center" vertical="center" wrapText="1"/>
    </xf>
    <xf numFmtId="0" fontId="5" fillId="16" borderId="3" xfId="0" applyFont="1" applyFill="1" applyBorder="1" applyAlignment="1" applyProtection="1">
      <alignment horizontal="center" vertical="center"/>
    </xf>
    <xf numFmtId="49" fontId="5" fillId="16" borderId="3" xfId="0" applyNumberFormat="1" applyFont="1" applyFill="1" applyBorder="1" applyAlignment="1" applyProtection="1">
      <alignment horizontal="center" vertical="center"/>
    </xf>
    <xf numFmtId="0" fontId="5" fillId="16" borderId="3" xfId="13" applyFont="1" applyFill="1" applyBorder="1" applyAlignment="1" applyProtection="1">
      <alignment horizontal="center" vertical="center"/>
      <protection hidden="1"/>
    </xf>
    <xf numFmtId="58" fontId="5" fillId="16" borderId="3" xfId="13" applyNumberFormat="1" applyFont="1" applyFill="1" applyBorder="1" applyAlignment="1" applyProtection="1">
      <alignment horizontal="center" vertical="center"/>
      <protection hidden="1"/>
    </xf>
    <xf numFmtId="177" fontId="5" fillId="17" borderId="3" xfId="53" applyNumberFormat="1" applyFont="1" applyFill="1" applyBorder="1" applyAlignment="1" applyProtection="1">
      <alignment horizontal="center" vertical="center"/>
      <protection hidden="1"/>
    </xf>
    <xf numFmtId="0" fontId="5" fillId="17" borderId="3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13" fillId="17" borderId="3" xfId="53" applyFont="1" applyFill="1" applyBorder="1" applyAlignment="1" applyProtection="1">
      <alignment horizontal="center" vertical="center"/>
      <protection hidden="1"/>
    </xf>
    <xf numFmtId="0" fontId="14" fillId="17" borderId="3" xfId="56" applyFont="1" applyFill="1" applyBorder="1" applyAlignment="1" applyProtection="1">
      <alignment horizontal="center" vertical="center" wrapText="1"/>
    </xf>
    <xf numFmtId="49" fontId="5" fillId="17" borderId="3" xfId="0" applyNumberFormat="1" applyFont="1" applyFill="1" applyBorder="1" applyAlignment="1" applyProtection="1">
      <alignment horizontal="center" vertical="center"/>
    </xf>
    <xf numFmtId="0" fontId="5" fillId="17" borderId="3" xfId="13" applyFont="1" applyFill="1" applyBorder="1" applyAlignment="1" applyProtection="1">
      <alignment horizontal="center" vertical="center"/>
      <protection hidden="1"/>
    </xf>
    <xf numFmtId="58" fontId="5" fillId="17" borderId="3" xfId="13" applyNumberFormat="1" applyFont="1" applyFill="1" applyBorder="1" applyAlignment="1" applyProtection="1">
      <alignment horizontal="center" vertical="center"/>
      <protection hidden="1"/>
    </xf>
    <xf numFmtId="0" fontId="12" fillId="18" borderId="3" xfId="56" applyFont="1" applyFill="1" applyBorder="1" applyAlignment="1" applyProtection="1">
      <alignment horizontal="center" vertical="center" wrapText="1"/>
    </xf>
    <xf numFmtId="0" fontId="12" fillId="18" borderId="3" xfId="56" applyFont="1" applyFill="1" applyBorder="1" applyAlignment="1" applyProtection="1">
      <alignment horizontal="center" vertical="center"/>
    </xf>
    <xf numFmtId="178" fontId="5" fillId="0" borderId="3" xfId="0" applyNumberFormat="1" applyFont="1" applyFill="1" applyBorder="1" applyAlignment="1" applyProtection="1">
      <alignment horizontal="center" vertical="center"/>
    </xf>
    <xf numFmtId="20" fontId="8" fillId="0" borderId="3" xfId="56" applyNumberFormat="1" applyFont="1" applyFill="1" applyBorder="1" applyAlignment="1" applyProtection="1">
      <alignment horizontal="center" vertical="center"/>
    </xf>
    <xf numFmtId="0" fontId="5" fillId="10" borderId="5" xfId="13" applyFont="1" applyFill="1" applyBorder="1" applyAlignment="1" applyProtection="1">
      <alignment horizontal="center" vertical="center"/>
      <protection hidden="1"/>
    </xf>
    <xf numFmtId="0" fontId="5" fillId="10" borderId="6" xfId="13" applyFont="1" applyFill="1" applyBorder="1" applyAlignment="1" applyProtection="1">
      <alignment horizontal="center" vertical="center"/>
      <protection hidden="1"/>
    </xf>
    <xf numFmtId="20" fontId="5" fillId="0" borderId="3" xfId="0" applyNumberFormat="1" applyFont="1" applyFill="1" applyBorder="1" applyAlignment="1" applyProtection="1">
      <alignment horizontal="center" vertical="center" wrapText="1"/>
    </xf>
    <xf numFmtId="20" fontId="5" fillId="16" borderId="3" xfId="13" applyNumberFormat="1" applyFont="1" applyFill="1" applyBorder="1" applyAlignment="1" applyProtection="1">
      <alignment horizontal="center" vertical="center"/>
      <protection hidden="1"/>
    </xf>
    <xf numFmtId="58" fontId="5" fillId="13" borderId="3" xfId="13" applyNumberFormat="1" applyFont="1" applyFill="1" applyBorder="1" applyAlignment="1" applyProtection="1">
      <alignment horizontal="center" vertical="center"/>
      <protection hidden="1"/>
    </xf>
    <xf numFmtId="0" fontId="5" fillId="13" borderId="3" xfId="13" applyFont="1" applyFill="1" applyBorder="1" applyAlignment="1" applyProtection="1">
      <alignment horizontal="center" vertical="center"/>
      <protection hidden="1"/>
    </xf>
    <xf numFmtId="20" fontId="5" fillId="17" borderId="3" xfId="0" applyNumberFormat="1" applyFont="1" applyFill="1" applyBorder="1" applyAlignment="1" applyProtection="1">
      <alignment horizontal="center" vertical="center"/>
    </xf>
    <xf numFmtId="20" fontId="5" fillId="17" borderId="3" xfId="13" applyNumberFormat="1" applyFont="1" applyFill="1" applyBorder="1" applyAlignment="1" applyProtection="1">
      <alignment horizontal="center" vertical="center"/>
      <protection hidden="1"/>
    </xf>
    <xf numFmtId="178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18" borderId="5" xfId="56" applyFont="1" applyFill="1" applyBorder="1" applyAlignment="1" applyProtection="1">
      <alignment horizontal="center" vertical="center" wrapText="1"/>
    </xf>
    <xf numFmtId="0" fontId="9" fillId="13" borderId="3" xfId="56" applyFont="1" applyFill="1" applyBorder="1" applyAlignment="1" applyProtection="1">
      <alignment horizontal="center" vertical="center"/>
    </xf>
    <xf numFmtId="0" fontId="12" fillId="15" borderId="7" xfId="56" applyFont="1" applyFill="1" applyBorder="1" applyAlignment="1" applyProtection="1">
      <alignment horizontal="left" vertical="center" wrapText="1"/>
    </xf>
    <xf numFmtId="0" fontId="12" fillId="15" borderId="7" xfId="56" applyFont="1" applyFill="1" applyBorder="1" applyAlignment="1" applyProtection="1">
      <alignment horizontal="center" vertical="center" wrapText="1"/>
    </xf>
    <xf numFmtId="20" fontId="8" fillId="0" borderId="3" xfId="56" applyNumberFormat="1" applyFont="1" applyFill="1" applyBorder="1" applyAlignment="1" applyProtection="1">
      <alignment horizontal="center" vertical="center" wrapText="1"/>
    </xf>
    <xf numFmtId="20" fontId="8" fillId="0" borderId="5" xfId="56" applyNumberFormat="1" applyFont="1" applyFill="1" applyBorder="1" applyAlignment="1" applyProtection="1">
      <alignment horizontal="center" vertical="center" wrapText="1"/>
    </xf>
    <xf numFmtId="20" fontId="9" fillId="0" borderId="3" xfId="56" applyNumberFormat="1" applyFont="1" applyFill="1" applyBorder="1" applyAlignment="1" applyProtection="1">
      <alignment horizontal="center" vertical="center"/>
    </xf>
    <xf numFmtId="20" fontId="5" fillId="0" borderId="3" xfId="53" applyNumberFormat="1" applyFont="1" applyFill="1" applyBorder="1" applyAlignment="1" applyProtection="1">
      <alignment horizontal="center" vertical="center"/>
      <protection hidden="1"/>
    </xf>
    <xf numFmtId="20" fontId="5" fillId="0" borderId="5" xfId="53" applyNumberFormat="1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</xf>
    <xf numFmtId="20" fontId="15" fillId="0" borderId="3" xfId="53" applyNumberFormat="1" applyFont="1" applyFill="1" applyBorder="1" applyAlignment="1" applyProtection="1">
      <alignment horizontal="center" vertical="center"/>
      <protection hidden="1"/>
    </xf>
    <xf numFmtId="20" fontId="5" fillId="0" borderId="5" xfId="13" applyNumberFormat="1" applyFont="1" applyFill="1" applyBorder="1" applyAlignment="1" applyProtection="1">
      <alignment horizontal="center" vertical="center"/>
      <protection hidden="1"/>
    </xf>
    <xf numFmtId="20" fontId="5" fillId="13" borderId="3" xfId="13" applyNumberFormat="1" applyFont="1" applyFill="1" applyBorder="1" applyAlignment="1" applyProtection="1">
      <alignment horizontal="center" vertical="center"/>
      <protection hidden="1"/>
    </xf>
    <xf numFmtId="20" fontId="5" fillId="13" borderId="5" xfId="13" applyNumberFormat="1" applyFont="1" applyFill="1" applyBorder="1" applyAlignment="1" applyProtection="1">
      <alignment horizontal="center" vertical="center"/>
      <protection hidden="1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justify" vertical="center" textRotation="127" wrapText="1"/>
      <protection hidden="1"/>
    </xf>
    <xf numFmtId="0" fontId="0" fillId="19" borderId="0" xfId="0" applyFill="1" applyBorder="1" applyAlignment="1">
      <alignment vertical="center"/>
    </xf>
    <xf numFmtId="0" fontId="16" fillId="19" borderId="5" xfId="0" applyFont="1" applyFill="1" applyBorder="1" applyAlignment="1">
      <alignment horizontal="center" vertical="center"/>
    </xf>
    <xf numFmtId="0" fontId="16" fillId="19" borderId="6" xfId="0" applyFont="1" applyFill="1" applyBorder="1" applyAlignment="1">
      <alignment horizontal="center" vertical="center"/>
    </xf>
    <xf numFmtId="0" fontId="0" fillId="19" borderId="7" xfId="0" applyFont="1" applyFill="1" applyBorder="1" applyAlignment="1">
      <alignment horizontal="center" vertical="center"/>
    </xf>
    <xf numFmtId="0" fontId="16" fillId="19" borderId="3" xfId="0" applyFont="1" applyFill="1" applyBorder="1" applyAlignment="1">
      <alignment vertical="center"/>
    </xf>
    <xf numFmtId="0" fontId="0" fillId="19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/>
    </xf>
    <xf numFmtId="20" fontId="17" fillId="0" borderId="3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_Participant list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C19" sqref="C19"/>
    </sheetView>
  </sheetViews>
  <sheetFormatPr defaultColWidth="9" defaultRowHeight="14.25"/>
  <cols>
    <col min="1" max="1" width="18.75" style="74" customWidth="1"/>
    <col min="2" max="2" width="23.625" style="74" customWidth="1"/>
    <col min="3" max="3" width="11.75" style="74" customWidth="1"/>
    <col min="4" max="4" width="9.75" style="74" customWidth="1"/>
    <col min="5" max="6" width="11.125" style="74" customWidth="1"/>
    <col min="7" max="7" width="15" style="74" customWidth="1"/>
    <col min="8" max="8" width="12.875" style="74" customWidth="1"/>
    <col min="9" max="16384" width="9" style="74"/>
  </cols>
  <sheetData>
    <row r="1" s="135" customFormat="1" ht="24" customHeight="1" spans="1:21">
      <c r="A1" s="136" t="s">
        <v>0</v>
      </c>
      <c r="B1" s="137"/>
      <c r="C1" s="137"/>
      <c r="D1" s="137"/>
      <c r="E1" s="137"/>
      <c r="F1" s="137"/>
      <c r="G1" s="138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="135" customFormat="1" spans="1:21">
      <c r="A2" s="139" t="s">
        <v>1</v>
      </c>
      <c r="B2" s="139"/>
      <c r="C2" s="139"/>
      <c r="D2" s="139"/>
      <c r="E2" s="139"/>
      <c r="F2" s="139"/>
      <c r="G2" s="140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="74" customFormat="1" ht="32.25" customHeight="1" spans="1:7">
      <c r="A3" s="141" t="s">
        <v>2</v>
      </c>
      <c r="B3" s="142" t="s">
        <v>3</v>
      </c>
      <c r="C3" s="142" t="s">
        <v>4</v>
      </c>
      <c r="D3" s="40" t="s">
        <v>5</v>
      </c>
      <c r="E3" s="143" t="s">
        <v>6</v>
      </c>
      <c r="F3" s="142" t="s">
        <v>7</v>
      </c>
      <c r="G3" s="144"/>
    </row>
    <row r="4" s="74" customFormat="1" spans="1:7">
      <c r="A4" s="21" t="s">
        <v>8</v>
      </c>
      <c r="B4" s="145" t="s">
        <v>9</v>
      </c>
      <c r="C4" s="142">
        <v>1</v>
      </c>
      <c r="D4" s="41">
        <v>1</v>
      </c>
      <c r="E4" s="41">
        <f>接送机明细!L29</f>
        <v>12500</v>
      </c>
      <c r="F4" s="146">
        <f>C4*D4*E4</f>
        <v>12500</v>
      </c>
      <c r="G4" s="147"/>
    </row>
    <row r="5" s="74" customFormat="1" spans="1:7">
      <c r="A5" s="21" t="s">
        <v>10</v>
      </c>
      <c r="B5" s="145" t="s">
        <v>9</v>
      </c>
      <c r="C5" s="142">
        <v>1</v>
      </c>
      <c r="D5" s="41">
        <v>1</v>
      </c>
      <c r="E5" s="41">
        <f>接送机明细!U29</f>
        <v>7500</v>
      </c>
      <c r="F5" s="146">
        <f>C5*D5*E5</f>
        <v>7500</v>
      </c>
      <c r="G5" s="147"/>
    </row>
    <row r="6" s="74" customFormat="1" spans="1:7">
      <c r="A6" s="21" t="s">
        <v>11</v>
      </c>
      <c r="B6" s="145" t="s">
        <v>12</v>
      </c>
      <c r="C6" s="142">
        <v>1</v>
      </c>
      <c r="D6" s="41">
        <v>1</v>
      </c>
      <c r="E6" s="41">
        <f>当地接送明细!K26</f>
        <v>8260</v>
      </c>
      <c r="F6" s="146">
        <f>C6*D6*E6</f>
        <v>8260</v>
      </c>
      <c r="G6" s="147"/>
    </row>
    <row r="7" s="74" customFormat="1" spans="1:7">
      <c r="A7" s="21" t="s">
        <v>11</v>
      </c>
      <c r="B7" s="145" t="s">
        <v>13</v>
      </c>
      <c r="C7" s="142">
        <v>1</v>
      </c>
      <c r="D7" s="41">
        <v>1</v>
      </c>
      <c r="E7" s="41">
        <f>当地接送明细!P26</f>
        <v>7320</v>
      </c>
      <c r="F7" s="146">
        <f>C7*D7*E7</f>
        <v>7320</v>
      </c>
      <c r="G7" s="147"/>
    </row>
    <row r="8" s="74" customFormat="1" spans="1:7">
      <c r="A8" s="21"/>
      <c r="B8" s="145"/>
      <c r="C8" s="148"/>
      <c r="D8" s="41"/>
      <c r="E8" s="149"/>
      <c r="F8" s="146">
        <f>C8*D8*E8</f>
        <v>0</v>
      </c>
      <c r="G8" s="147"/>
    </row>
    <row r="9" s="74" customFormat="1" spans="1:7">
      <c r="A9" s="144"/>
      <c r="B9" s="144"/>
      <c r="C9" s="148"/>
      <c r="D9" s="142"/>
      <c r="E9" s="150"/>
      <c r="F9" s="151">
        <f>SUM(F4:F8)</f>
        <v>35580</v>
      </c>
      <c r="G9" s="144"/>
    </row>
    <row r="10" s="135" customFormat="1" spans="1:21">
      <c r="A10" s="139" t="s">
        <v>14</v>
      </c>
      <c r="B10" s="139"/>
      <c r="C10" s="139"/>
      <c r="D10" s="139"/>
      <c r="E10" s="139"/>
      <c r="F10" s="139"/>
      <c r="G10" s="140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s="74" customFormat="1" spans="1:7">
      <c r="A11" s="152" t="s">
        <v>15</v>
      </c>
      <c r="B11" s="152" t="s">
        <v>16</v>
      </c>
      <c r="C11" s="153"/>
      <c r="D11" s="153"/>
      <c r="E11" s="153"/>
      <c r="F11" s="153"/>
      <c r="G11" s="144"/>
    </row>
    <row r="12" spans="1:7">
      <c r="A12" s="142" t="s">
        <v>17</v>
      </c>
      <c r="B12" s="154">
        <f>F9</f>
        <v>35580</v>
      </c>
      <c r="C12" s="142"/>
      <c r="D12" s="142"/>
      <c r="E12" s="142"/>
      <c r="F12" s="142"/>
      <c r="G12" s="142"/>
    </row>
  </sheetData>
  <mergeCells count="4">
    <mergeCell ref="A1:G1"/>
    <mergeCell ref="A2:G2"/>
    <mergeCell ref="A10:G10"/>
    <mergeCell ref="C12:G12"/>
  </mergeCells>
  <pageMargins left="0.46875" right="0.188888888888889" top="0.9" bottom="0.338888888888889" header="0.36875" footer="0.229166666666667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7"/>
  <sheetViews>
    <sheetView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U29" sqref="U29"/>
    </sheetView>
  </sheetViews>
  <sheetFormatPr defaultColWidth="8" defaultRowHeight="14.25"/>
  <cols>
    <col min="1" max="1" width="5" style="68" customWidth="1"/>
    <col min="2" max="2" width="6.375" style="69" customWidth="1"/>
    <col min="3" max="3" width="12.375" style="69" customWidth="1"/>
    <col min="4" max="4" width="5" style="67" customWidth="1"/>
    <col min="5" max="5" width="8.5" style="67" customWidth="1"/>
    <col min="6" max="7" width="7.5" style="70" customWidth="1"/>
    <col min="8" max="8" width="8.75" style="71" customWidth="1"/>
    <col min="9" max="10" width="5.875" style="71" customWidth="1"/>
    <col min="11" max="11" width="10.125" style="71" customWidth="1"/>
    <col min="12" max="12" width="10.875" style="71" customWidth="1"/>
    <col min="13" max="13" width="9" style="71" customWidth="1"/>
    <col min="14" max="14" width="9.25" style="71" customWidth="1"/>
    <col min="15" max="15" width="9.75" style="71" customWidth="1"/>
    <col min="16" max="16" width="11.5" style="72" customWidth="1"/>
    <col min="17" max="18" width="5.875" style="72" customWidth="1"/>
    <col min="19" max="19" width="8" style="73"/>
    <col min="20" max="20" width="14.125" style="71" customWidth="1"/>
    <col min="21" max="21" width="13.375" style="71" customWidth="1"/>
    <col min="22" max="253" width="8" style="68"/>
    <col min="254" max="16384" width="8" style="74"/>
  </cols>
  <sheetData>
    <row r="1" ht="42.95" customHeight="1" spans="1:21">
      <c r="A1" s="75" t="s">
        <v>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T1" s="76"/>
      <c r="U1" s="76"/>
    </row>
    <row r="2" s="63" customFormat="1" ht="17.1" customHeight="1" spans="1:21">
      <c r="A2" s="77" t="s">
        <v>19</v>
      </c>
      <c r="B2" s="78" t="s">
        <v>20</v>
      </c>
      <c r="C2" s="78" t="s">
        <v>21</v>
      </c>
      <c r="D2" s="78" t="s">
        <v>22</v>
      </c>
      <c r="E2" s="79" t="s">
        <v>23</v>
      </c>
      <c r="F2" s="80"/>
      <c r="G2" s="80"/>
      <c r="H2" s="80"/>
      <c r="I2" s="80"/>
      <c r="J2" s="80"/>
      <c r="K2" s="80"/>
      <c r="L2" s="80"/>
      <c r="M2" s="106" t="s">
        <v>24</v>
      </c>
      <c r="N2" s="106"/>
      <c r="O2" s="106"/>
      <c r="P2" s="106"/>
      <c r="Q2" s="106"/>
      <c r="R2" s="119"/>
      <c r="S2" s="120"/>
      <c r="T2" s="121"/>
      <c r="U2" s="80"/>
    </row>
    <row r="3" s="63" customFormat="1" ht="33.95" customHeight="1" spans="1:21">
      <c r="A3" s="77"/>
      <c r="B3" s="78"/>
      <c r="C3" s="78"/>
      <c r="D3" s="78"/>
      <c r="E3" s="79" t="s">
        <v>25</v>
      </c>
      <c r="F3" s="79" t="s">
        <v>26</v>
      </c>
      <c r="G3" s="81" t="s">
        <v>27</v>
      </c>
      <c r="H3" s="81" t="s">
        <v>28</v>
      </c>
      <c r="I3" s="79" t="s">
        <v>29</v>
      </c>
      <c r="J3" s="79" t="s">
        <v>30</v>
      </c>
      <c r="K3" s="79" t="s">
        <v>31</v>
      </c>
      <c r="L3" s="79" t="s">
        <v>32</v>
      </c>
      <c r="M3" s="106" t="s">
        <v>25</v>
      </c>
      <c r="N3" s="106" t="s">
        <v>26</v>
      </c>
      <c r="O3" s="107" t="s">
        <v>27</v>
      </c>
      <c r="P3" s="107" t="s">
        <v>28</v>
      </c>
      <c r="Q3" s="106" t="s">
        <v>29</v>
      </c>
      <c r="R3" s="119" t="s">
        <v>30</v>
      </c>
      <c r="S3" s="120" t="s">
        <v>33</v>
      </c>
      <c r="T3" s="122" t="s">
        <v>31</v>
      </c>
      <c r="U3" s="79" t="s">
        <v>32</v>
      </c>
    </row>
    <row r="4" s="63" customFormat="1" ht="33.95" customHeight="1" spans="1:21">
      <c r="A4" s="82">
        <v>1</v>
      </c>
      <c r="B4" s="83" t="s">
        <v>34</v>
      </c>
      <c r="C4" s="83">
        <v>15810088032</v>
      </c>
      <c r="D4" s="66" t="s">
        <v>35</v>
      </c>
      <c r="E4" s="66" t="s">
        <v>36</v>
      </c>
      <c r="F4" s="66" t="s">
        <v>37</v>
      </c>
      <c r="G4" s="84">
        <v>43037</v>
      </c>
      <c r="H4" s="66" t="s">
        <v>38</v>
      </c>
      <c r="I4" s="66" t="s">
        <v>39</v>
      </c>
      <c r="J4" s="66" t="s">
        <v>40</v>
      </c>
      <c r="K4" s="66" t="s">
        <v>41</v>
      </c>
      <c r="L4" s="108">
        <v>500</v>
      </c>
      <c r="M4" s="66" t="s">
        <v>37</v>
      </c>
      <c r="N4" s="66" t="s">
        <v>36</v>
      </c>
      <c r="O4" s="84">
        <v>43043</v>
      </c>
      <c r="P4" s="66" t="s">
        <v>42</v>
      </c>
      <c r="Q4" s="123">
        <v>0.854166666666667</v>
      </c>
      <c r="R4" s="124">
        <v>0.982638888888889</v>
      </c>
      <c r="S4" s="125">
        <v>0.708333333333333</v>
      </c>
      <c r="T4" s="66" t="s">
        <v>41</v>
      </c>
      <c r="U4" s="108">
        <v>500</v>
      </c>
    </row>
    <row r="5" s="63" customFormat="1" ht="33.95" customHeight="1" spans="1:21">
      <c r="A5" s="85">
        <v>2</v>
      </c>
      <c r="B5" s="83" t="s">
        <v>43</v>
      </c>
      <c r="C5" s="83">
        <v>18500984890</v>
      </c>
      <c r="D5" s="66" t="s">
        <v>35</v>
      </c>
      <c r="E5" s="66" t="s">
        <v>36</v>
      </c>
      <c r="F5" s="66" t="s">
        <v>37</v>
      </c>
      <c r="G5" s="84">
        <v>43038</v>
      </c>
      <c r="H5" s="66" t="s">
        <v>44</v>
      </c>
      <c r="I5" s="66" t="s">
        <v>45</v>
      </c>
      <c r="J5" s="66" t="s">
        <v>46</v>
      </c>
      <c r="K5" s="66" t="s">
        <v>41</v>
      </c>
      <c r="L5" s="108">
        <v>500</v>
      </c>
      <c r="M5" s="66" t="s">
        <v>37</v>
      </c>
      <c r="N5" s="66" t="s">
        <v>36</v>
      </c>
      <c r="O5" s="84">
        <v>43039</v>
      </c>
      <c r="P5" s="66" t="s">
        <v>47</v>
      </c>
      <c r="Q5" s="123">
        <v>0.774305555555556</v>
      </c>
      <c r="R5" s="124">
        <v>0.902777777777778</v>
      </c>
      <c r="S5" s="125">
        <v>0.625</v>
      </c>
      <c r="T5" s="66" t="s">
        <v>41</v>
      </c>
      <c r="U5" s="108">
        <v>500</v>
      </c>
    </row>
    <row r="6" s="64" customFormat="1" ht="24.95" customHeight="1" spans="1:29">
      <c r="A6" s="82">
        <v>3</v>
      </c>
      <c r="B6" s="83" t="s">
        <v>48</v>
      </c>
      <c r="C6" s="86">
        <v>13671578899</v>
      </c>
      <c r="D6" s="66" t="s">
        <v>49</v>
      </c>
      <c r="E6" s="66" t="s">
        <v>50</v>
      </c>
      <c r="F6" s="87" t="s">
        <v>37</v>
      </c>
      <c r="G6" s="84">
        <v>43038</v>
      </c>
      <c r="H6" s="88" t="s">
        <v>51</v>
      </c>
      <c r="I6" s="90">
        <v>0.520833333333333</v>
      </c>
      <c r="J6" s="90">
        <v>0.625</v>
      </c>
      <c r="K6" s="66" t="s">
        <v>41</v>
      </c>
      <c r="L6" s="108">
        <v>500</v>
      </c>
      <c r="M6" s="87" t="s">
        <v>37</v>
      </c>
      <c r="N6" s="66" t="s">
        <v>50</v>
      </c>
      <c r="O6" s="84">
        <v>43039</v>
      </c>
      <c r="P6" s="66" t="s">
        <v>52</v>
      </c>
      <c r="Q6" s="126">
        <v>0.625</v>
      </c>
      <c r="R6" s="127">
        <v>0.725694444444444</v>
      </c>
      <c r="S6" s="66" t="s">
        <v>53</v>
      </c>
      <c r="T6" s="66" t="s">
        <v>41</v>
      </c>
      <c r="U6" s="108">
        <v>500</v>
      </c>
      <c r="V6" s="128"/>
      <c r="W6" s="128"/>
      <c r="X6" s="128"/>
      <c r="Y6" s="128"/>
      <c r="Z6" s="128"/>
      <c r="AA6" s="128"/>
      <c r="AB6" s="128"/>
      <c r="AC6" s="128"/>
    </row>
    <row r="7" s="63" customFormat="1" ht="33.95" customHeight="1" spans="1:21">
      <c r="A7" s="85">
        <v>4</v>
      </c>
      <c r="B7" s="83" t="s">
        <v>54</v>
      </c>
      <c r="C7" s="83">
        <v>13701168604</v>
      </c>
      <c r="D7" s="66" t="s">
        <v>49</v>
      </c>
      <c r="E7" s="66" t="s">
        <v>36</v>
      </c>
      <c r="F7" s="66" t="s">
        <v>37</v>
      </c>
      <c r="G7" s="84">
        <v>43038</v>
      </c>
      <c r="H7" s="89" t="s">
        <v>55</v>
      </c>
      <c r="I7" s="109">
        <v>0.625</v>
      </c>
      <c r="J7" s="109">
        <v>0.760416666666667</v>
      </c>
      <c r="K7" s="66" t="s">
        <v>41</v>
      </c>
      <c r="L7" s="108">
        <v>500</v>
      </c>
      <c r="M7" s="110" t="s">
        <v>56</v>
      </c>
      <c r="N7" s="111"/>
      <c r="O7" s="111"/>
      <c r="P7" s="111"/>
      <c r="Q7" s="111"/>
      <c r="R7" s="111"/>
      <c r="S7" s="111"/>
      <c r="T7" s="111"/>
      <c r="U7" s="108">
        <v>0</v>
      </c>
    </row>
    <row r="8" s="65" customFormat="1" ht="24.95" customHeight="1" spans="1:29">
      <c r="A8" s="82">
        <v>5</v>
      </c>
      <c r="B8" s="83" t="s">
        <v>57</v>
      </c>
      <c r="C8" s="86">
        <v>18600100521</v>
      </c>
      <c r="D8" s="66" t="s">
        <v>49</v>
      </c>
      <c r="E8" s="66" t="s">
        <v>36</v>
      </c>
      <c r="F8" s="87" t="s">
        <v>37</v>
      </c>
      <c r="G8" s="84">
        <v>43038</v>
      </c>
      <c r="H8" s="90" t="s">
        <v>58</v>
      </c>
      <c r="I8" s="90">
        <v>0.75</v>
      </c>
      <c r="J8" s="90">
        <v>0.888888888888889</v>
      </c>
      <c r="K8" s="66" t="s">
        <v>41</v>
      </c>
      <c r="L8" s="108">
        <v>500</v>
      </c>
      <c r="M8" s="87" t="s">
        <v>37</v>
      </c>
      <c r="N8" s="66" t="s">
        <v>36</v>
      </c>
      <c r="O8" s="84">
        <v>43039</v>
      </c>
      <c r="P8" s="66" t="s">
        <v>59</v>
      </c>
      <c r="Q8" s="129">
        <v>0.8125</v>
      </c>
      <c r="R8" s="127">
        <v>0.940972222222222</v>
      </c>
      <c r="S8" s="66" t="s">
        <v>60</v>
      </c>
      <c r="T8" s="66" t="s">
        <v>41</v>
      </c>
      <c r="U8" s="108">
        <v>500</v>
      </c>
      <c r="V8" s="128"/>
      <c r="W8" s="128"/>
      <c r="X8" s="128"/>
      <c r="Y8" s="128"/>
      <c r="Z8" s="133"/>
      <c r="AA8" s="66"/>
      <c r="AB8" s="66"/>
      <c r="AC8" s="66"/>
    </row>
    <row r="9" s="64" customFormat="1" ht="24.95" customHeight="1" spans="1:29">
      <c r="A9" s="85">
        <v>6</v>
      </c>
      <c r="B9" s="83" t="s">
        <v>61</v>
      </c>
      <c r="C9" s="86">
        <v>13386057159</v>
      </c>
      <c r="D9" s="66" t="s">
        <v>35</v>
      </c>
      <c r="E9" s="66" t="s">
        <v>50</v>
      </c>
      <c r="F9" s="87" t="s">
        <v>37</v>
      </c>
      <c r="G9" s="84">
        <v>43038</v>
      </c>
      <c r="H9" s="88" t="s">
        <v>62</v>
      </c>
      <c r="I9" s="90">
        <v>0.802083333333333</v>
      </c>
      <c r="J9" s="112" t="s">
        <v>63</v>
      </c>
      <c r="K9" s="66" t="s">
        <v>41</v>
      </c>
      <c r="L9" s="108">
        <v>500</v>
      </c>
      <c r="M9" s="87" t="s">
        <v>37</v>
      </c>
      <c r="N9" s="66" t="s">
        <v>50</v>
      </c>
      <c r="O9" s="84">
        <v>43039</v>
      </c>
      <c r="P9" s="66" t="s">
        <v>64</v>
      </c>
      <c r="Q9" s="126">
        <v>0.604166666666667</v>
      </c>
      <c r="R9" s="127">
        <v>0.704861111111111</v>
      </c>
      <c r="S9" s="66" t="s">
        <v>65</v>
      </c>
      <c r="T9" s="66" t="s">
        <v>66</v>
      </c>
      <c r="U9" s="108">
        <v>0</v>
      </c>
      <c r="V9" s="128"/>
      <c r="W9" s="128"/>
      <c r="X9" s="128"/>
      <c r="Y9" s="128"/>
      <c r="Z9" s="128"/>
      <c r="AA9" s="128"/>
      <c r="AB9" s="128"/>
      <c r="AC9" s="128"/>
    </row>
    <row r="10" s="65" customFormat="1" ht="24.95" customHeight="1" spans="1:29">
      <c r="A10" s="82">
        <v>7</v>
      </c>
      <c r="B10" s="83" t="s">
        <v>67</v>
      </c>
      <c r="C10" s="86">
        <v>13916685836</v>
      </c>
      <c r="D10" s="66" t="s">
        <v>49</v>
      </c>
      <c r="E10" s="66" t="s">
        <v>50</v>
      </c>
      <c r="F10" s="87" t="s">
        <v>37</v>
      </c>
      <c r="G10" s="84">
        <v>43039</v>
      </c>
      <c r="H10" s="88" t="s">
        <v>68</v>
      </c>
      <c r="I10" s="90" t="s">
        <v>69</v>
      </c>
      <c r="J10" s="90">
        <v>0.670138888888889</v>
      </c>
      <c r="K10" s="66" t="s">
        <v>41</v>
      </c>
      <c r="L10" s="108">
        <v>500</v>
      </c>
      <c r="M10" s="87" t="s">
        <v>37</v>
      </c>
      <c r="N10" s="87" t="s">
        <v>50</v>
      </c>
      <c r="O10" s="84">
        <v>43040</v>
      </c>
      <c r="P10" s="66" t="s">
        <v>70</v>
      </c>
      <c r="Q10" s="126">
        <v>0.8125</v>
      </c>
      <c r="R10" s="127">
        <v>0.909722222222222</v>
      </c>
      <c r="S10" s="66" t="s">
        <v>60</v>
      </c>
      <c r="T10" s="66" t="s">
        <v>41</v>
      </c>
      <c r="U10" s="108">
        <v>500</v>
      </c>
      <c r="V10" s="128"/>
      <c r="W10" s="128"/>
      <c r="X10" s="128"/>
      <c r="Y10" s="128"/>
      <c r="Z10" s="133"/>
      <c r="AA10" s="66"/>
      <c r="AB10" s="66"/>
      <c r="AC10" s="66"/>
    </row>
    <row r="11" s="65" customFormat="1" ht="71" customHeight="1" spans="1:29">
      <c r="A11" s="85">
        <v>8</v>
      </c>
      <c r="B11" s="83" t="s">
        <v>71</v>
      </c>
      <c r="C11" s="88">
        <v>13916346661</v>
      </c>
      <c r="D11" s="66" t="s">
        <v>49</v>
      </c>
      <c r="E11" s="66" t="s">
        <v>50</v>
      </c>
      <c r="F11" s="87" t="s">
        <v>37</v>
      </c>
      <c r="G11" s="84">
        <v>43039</v>
      </c>
      <c r="H11" s="66" t="s">
        <v>72</v>
      </c>
      <c r="I11" s="90">
        <v>0.701388888888889</v>
      </c>
      <c r="J11" s="90">
        <v>0.8125</v>
      </c>
      <c r="K11" s="66" t="s">
        <v>41</v>
      </c>
      <c r="L11" s="108">
        <v>500</v>
      </c>
      <c r="M11" s="87" t="s">
        <v>37</v>
      </c>
      <c r="N11" s="87" t="s">
        <v>50</v>
      </c>
      <c r="O11" s="84">
        <v>43040</v>
      </c>
      <c r="P11" s="87" t="s">
        <v>73</v>
      </c>
      <c r="Q11" s="126">
        <v>0.770833333333333</v>
      </c>
      <c r="R11" s="130">
        <v>0.875</v>
      </c>
      <c r="S11" s="66" t="s">
        <v>74</v>
      </c>
      <c r="T11" s="66" t="s">
        <v>41</v>
      </c>
      <c r="U11" s="108">
        <v>500</v>
      </c>
      <c r="V11" s="128"/>
      <c r="W11" s="128"/>
      <c r="X11" s="128"/>
      <c r="Y11" s="128"/>
      <c r="Z11" s="133"/>
      <c r="AA11" s="66"/>
      <c r="AB11" s="66"/>
      <c r="AC11" s="66"/>
    </row>
    <row r="12" s="65" customFormat="1" ht="24.95" customHeight="1" spans="1:29">
      <c r="A12" s="82">
        <v>23</v>
      </c>
      <c r="B12" s="83" t="s">
        <v>75</v>
      </c>
      <c r="C12" s="86">
        <v>13893405537</v>
      </c>
      <c r="D12" s="66" t="s">
        <v>49</v>
      </c>
      <c r="E12" s="66" t="s">
        <v>76</v>
      </c>
      <c r="F12" s="87" t="s">
        <v>37</v>
      </c>
      <c r="G12" s="84">
        <v>43039</v>
      </c>
      <c r="H12" s="88" t="s">
        <v>77</v>
      </c>
      <c r="I12" s="90">
        <v>0.854166666666667</v>
      </c>
      <c r="J12" s="90">
        <v>0.940972222222222</v>
      </c>
      <c r="K12" s="66" t="s">
        <v>41</v>
      </c>
      <c r="L12" s="108">
        <v>500</v>
      </c>
      <c r="M12" s="110" t="s">
        <v>56</v>
      </c>
      <c r="N12" s="111"/>
      <c r="O12" s="111"/>
      <c r="P12" s="111"/>
      <c r="Q12" s="111"/>
      <c r="R12" s="111"/>
      <c r="S12" s="111"/>
      <c r="T12" s="111"/>
      <c r="U12" s="108">
        <v>0</v>
      </c>
      <c r="V12" s="128"/>
      <c r="W12" s="128"/>
      <c r="X12" s="128"/>
      <c r="Y12" s="128"/>
      <c r="Z12" s="133"/>
      <c r="AA12" s="66"/>
      <c r="AB12" s="66"/>
      <c r="AC12" s="66"/>
    </row>
    <row r="13" s="64" customFormat="1" ht="24.95" customHeight="1" spans="1:29">
      <c r="A13" s="85">
        <v>10</v>
      </c>
      <c r="B13" s="91" t="s">
        <v>78</v>
      </c>
      <c r="C13" s="86">
        <v>13522737819</v>
      </c>
      <c r="D13" s="66" t="s">
        <v>35</v>
      </c>
      <c r="E13" s="66" t="s">
        <v>36</v>
      </c>
      <c r="F13" s="87" t="s">
        <v>37</v>
      </c>
      <c r="G13" s="84">
        <v>43040</v>
      </c>
      <c r="H13" s="88" t="s">
        <v>79</v>
      </c>
      <c r="I13" s="90">
        <v>0.354166666666667</v>
      </c>
      <c r="J13" s="90">
        <v>0.489583333333333</v>
      </c>
      <c r="K13" s="66" t="s">
        <v>41</v>
      </c>
      <c r="L13" s="108">
        <v>500</v>
      </c>
      <c r="M13" s="87" t="s">
        <v>37</v>
      </c>
      <c r="N13" s="66" t="s">
        <v>36</v>
      </c>
      <c r="O13" s="84">
        <v>43040</v>
      </c>
      <c r="P13" s="66" t="s">
        <v>42</v>
      </c>
      <c r="Q13" s="129">
        <v>0.854166666666667</v>
      </c>
      <c r="R13" s="127">
        <v>0.982638888888889</v>
      </c>
      <c r="S13" s="66" t="s">
        <v>80</v>
      </c>
      <c r="T13" s="66" t="s">
        <v>41</v>
      </c>
      <c r="U13" s="108">
        <v>500</v>
      </c>
      <c r="V13" s="128"/>
      <c r="W13" s="128"/>
      <c r="X13" s="128"/>
      <c r="Y13" s="128"/>
      <c r="Z13" s="128"/>
      <c r="AA13" s="128"/>
      <c r="AB13" s="128"/>
      <c r="AC13" s="128"/>
    </row>
    <row r="14" s="66" customFormat="1" ht="30.95" customHeight="1" spans="1:26">
      <c r="A14" s="92">
        <v>24</v>
      </c>
      <c r="B14" s="93" t="s">
        <v>81</v>
      </c>
      <c r="C14" s="94">
        <v>13805790432</v>
      </c>
      <c r="D14" s="95" t="s">
        <v>49</v>
      </c>
      <c r="E14" s="95" t="s">
        <v>50</v>
      </c>
      <c r="F14" s="96" t="s">
        <v>37</v>
      </c>
      <c r="G14" s="97">
        <v>43040</v>
      </c>
      <c r="H14" s="96" t="s">
        <v>82</v>
      </c>
      <c r="I14" s="113">
        <v>0.774305555555556</v>
      </c>
      <c r="J14" s="113">
        <v>0.878472222222222</v>
      </c>
      <c r="K14" s="96" t="s">
        <v>41</v>
      </c>
      <c r="L14" s="108">
        <v>500</v>
      </c>
      <c r="M14" s="87" t="s">
        <v>37</v>
      </c>
      <c r="N14" s="66" t="s">
        <v>83</v>
      </c>
      <c r="O14" s="114">
        <v>43041</v>
      </c>
      <c r="P14" s="115" t="s">
        <v>84</v>
      </c>
      <c r="Q14" s="131">
        <v>0.795138888888889</v>
      </c>
      <c r="R14" s="132">
        <v>0.881944444444445</v>
      </c>
      <c r="S14" s="103" t="s">
        <v>85</v>
      </c>
      <c r="T14" s="66" t="s">
        <v>41</v>
      </c>
      <c r="U14" s="108">
        <v>500</v>
      </c>
      <c r="V14" s="128"/>
      <c r="W14" s="128"/>
      <c r="X14" s="128"/>
      <c r="Y14" s="128"/>
      <c r="Z14" s="133"/>
    </row>
    <row r="15" s="64" customFormat="1" ht="21.95" customHeight="1" spans="1:29">
      <c r="A15" s="82">
        <v>9</v>
      </c>
      <c r="B15" s="91" t="s">
        <v>86</v>
      </c>
      <c r="C15" s="86">
        <v>13840009812</v>
      </c>
      <c r="D15" s="66" t="s">
        <v>49</v>
      </c>
      <c r="E15" s="66" t="s">
        <v>87</v>
      </c>
      <c r="F15" s="87" t="s">
        <v>37</v>
      </c>
      <c r="G15" s="84">
        <v>43040</v>
      </c>
      <c r="H15" s="88" t="s">
        <v>88</v>
      </c>
      <c r="I15" s="90">
        <v>0.798611111111111</v>
      </c>
      <c r="J15" s="90">
        <v>0.975694444444444</v>
      </c>
      <c r="K15" s="66" t="s">
        <v>41</v>
      </c>
      <c r="L15" s="108">
        <v>500</v>
      </c>
      <c r="M15" s="66" t="s">
        <v>37</v>
      </c>
      <c r="N15" s="66" t="s">
        <v>89</v>
      </c>
      <c r="O15" s="84">
        <v>43042</v>
      </c>
      <c r="P15" s="88" t="s">
        <v>90</v>
      </c>
      <c r="Q15" s="126">
        <v>0.329861111111111</v>
      </c>
      <c r="R15" s="127">
        <v>0.447916666666667</v>
      </c>
      <c r="S15" s="66" t="s">
        <v>91</v>
      </c>
      <c r="T15" s="66" t="s">
        <v>41</v>
      </c>
      <c r="U15" s="108">
        <v>500</v>
      </c>
      <c r="V15" s="128"/>
      <c r="W15" s="128"/>
      <c r="X15" s="128"/>
      <c r="Y15" s="128"/>
      <c r="Z15" s="128"/>
      <c r="AA15" s="128"/>
      <c r="AB15" s="128"/>
      <c r="AC15" s="128"/>
    </row>
    <row r="16" s="65" customFormat="1" ht="24.95" customHeight="1" spans="1:29">
      <c r="A16" s="82">
        <v>11</v>
      </c>
      <c r="B16" s="83" t="s">
        <v>92</v>
      </c>
      <c r="C16" s="86">
        <v>13910526550</v>
      </c>
      <c r="D16" s="66" t="s">
        <v>49</v>
      </c>
      <c r="E16" s="66" t="s">
        <v>36</v>
      </c>
      <c r="F16" s="87" t="s">
        <v>37</v>
      </c>
      <c r="G16" s="84">
        <v>43041</v>
      </c>
      <c r="H16" s="88" t="s">
        <v>93</v>
      </c>
      <c r="I16" s="90">
        <v>0.4375</v>
      </c>
      <c r="J16" s="90">
        <v>0.579861111111111</v>
      </c>
      <c r="K16" s="66" t="s">
        <v>41</v>
      </c>
      <c r="L16" s="108">
        <v>500</v>
      </c>
      <c r="M16" s="110" t="s">
        <v>56</v>
      </c>
      <c r="N16" s="111"/>
      <c r="O16" s="111"/>
      <c r="P16" s="111"/>
      <c r="Q16" s="111"/>
      <c r="R16" s="111"/>
      <c r="S16" s="111"/>
      <c r="T16" s="111"/>
      <c r="U16" s="108">
        <v>0</v>
      </c>
      <c r="V16" s="128"/>
      <c r="W16" s="128"/>
      <c r="X16" s="128"/>
      <c r="Y16" s="128"/>
      <c r="Z16" s="133"/>
      <c r="AA16" s="66"/>
      <c r="AB16" s="66"/>
      <c r="AC16" s="66"/>
    </row>
    <row r="17" s="65" customFormat="1" ht="21" customHeight="1" spans="1:29">
      <c r="A17" s="85">
        <v>12</v>
      </c>
      <c r="B17" s="83" t="s">
        <v>94</v>
      </c>
      <c r="C17" s="86">
        <v>13804994634</v>
      </c>
      <c r="D17" s="66" t="s">
        <v>49</v>
      </c>
      <c r="E17" s="66" t="s">
        <v>87</v>
      </c>
      <c r="F17" s="87" t="s">
        <v>37</v>
      </c>
      <c r="G17" s="84">
        <v>43041</v>
      </c>
      <c r="H17" s="88" t="s">
        <v>95</v>
      </c>
      <c r="I17" s="90">
        <v>0.541666666666667</v>
      </c>
      <c r="J17" s="90">
        <v>0.725694444444444</v>
      </c>
      <c r="K17" s="66" t="s">
        <v>41</v>
      </c>
      <c r="L17" s="108">
        <v>500</v>
      </c>
      <c r="M17" s="87" t="s">
        <v>37</v>
      </c>
      <c r="N17" s="66" t="s">
        <v>87</v>
      </c>
      <c r="O17" s="84">
        <v>43043</v>
      </c>
      <c r="P17" s="66" t="s">
        <v>96</v>
      </c>
      <c r="Q17" s="126">
        <v>0.864583333333333</v>
      </c>
      <c r="R17" s="127">
        <v>0.0208333333333333</v>
      </c>
      <c r="S17" s="66" t="s">
        <v>97</v>
      </c>
      <c r="T17" s="66" t="s">
        <v>41</v>
      </c>
      <c r="U17" s="108">
        <v>500</v>
      </c>
      <c r="V17" s="128"/>
      <c r="W17" s="128"/>
      <c r="X17" s="128"/>
      <c r="Y17" s="128"/>
      <c r="Z17" s="133"/>
      <c r="AA17" s="66"/>
      <c r="AB17" s="66"/>
      <c r="AC17" s="66"/>
    </row>
    <row r="18" s="64" customFormat="1" ht="24.95" customHeight="1" spans="1:29">
      <c r="A18" s="82">
        <v>13</v>
      </c>
      <c r="B18" s="91" t="s">
        <v>98</v>
      </c>
      <c r="C18" s="86">
        <v>13501210391</v>
      </c>
      <c r="D18" s="66" t="s">
        <v>49</v>
      </c>
      <c r="E18" s="66" t="s">
        <v>36</v>
      </c>
      <c r="F18" s="87" t="s">
        <v>37</v>
      </c>
      <c r="G18" s="98">
        <v>43041</v>
      </c>
      <c r="H18" s="99" t="s">
        <v>58</v>
      </c>
      <c r="I18" s="116">
        <v>0.75</v>
      </c>
      <c r="J18" s="116">
        <v>0.888888888888889</v>
      </c>
      <c r="K18" s="66" t="s">
        <v>41</v>
      </c>
      <c r="L18" s="108">
        <v>500</v>
      </c>
      <c r="M18" s="110" t="s">
        <v>56</v>
      </c>
      <c r="N18" s="111"/>
      <c r="O18" s="111"/>
      <c r="P18" s="111"/>
      <c r="Q18" s="111"/>
      <c r="R18" s="111"/>
      <c r="S18" s="111"/>
      <c r="T18" s="111"/>
      <c r="U18" s="108">
        <v>0</v>
      </c>
      <c r="V18" s="128"/>
      <c r="W18" s="128"/>
      <c r="X18" s="128"/>
      <c r="Y18" s="128"/>
      <c r="Z18" s="128"/>
      <c r="AA18" s="128"/>
      <c r="AB18" s="128"/>
      <c r="AC18" s="128"/>
    </row>
    <row r="19" s="64" customFormat="1" ht="30.95" customHeight="1" spans="1:29">
      <c r="A19" s="85">
        <v>14</v>
      </c>
      <c r="B19" s="83" t="s">
        <v>99</v>
      </c>
      <c r="C19" s="88">
        <v>18980601643</v>
      </c>
      <c r="D19" s="66" t="s">
        <v>49</v>
      </c>
      <c r="E19" s="100" t="s">
        <v>100</v>
      </c>
      <c r="F19" s="87" t="s">
        <v>37</v>
      </c>
      <c r="G19" s="84">
        <v>43041</v>
      </c>
      <c r="H19" s="100" t="s">
        <v>101</v>
      </c>
      <c r="I19" s="100" t="s">
        <v>102</v>
      </c>
      <c r="J19" s="100" t="s">
        <v>103</v>
      </c>
      <c r="K19" s="66" t="s">
        <v>41</v>
      </c>
      <c r="L19" s="108">
        <v>500</v>
      </c>
      <c r="M19" s="110" t="s">
        <v>56</v>
      </c>
      <c r="N19" s="111"/>
      <c r="O19" s="111"/>
      <c r="P19" s="111"/>
      <c r="Q19" s="111"/>
      <c r="R19" s="111"/>
      <c r="S19" s="111"/>
      <c r="T19" s="111"/>
      <c r="U19" s="108">
        <v>0</v>
      </c>
      <c r="V19" s="128"/>
      <c r="W19" s="128"/>
      <c r="X19" s="128"/>
      <c r="Y19" s="128"/>
      <c r="Z19" s="128"/>
      <c r="AA19" s="128"/>
      <c r="AB19" s="128"/>
      <c r="AC19" s="128"/>
    </row>
    <row r="20" s="66" customFormat="1" ht="24" customHeight="1" spans="1:26">
      <c r="A20" s="101">
        <v>25</v>
      </c>
      <c r="B20" s="102" t="s">
        <v>104</v>
      </c>
      <c r="C20" s="99">
        <v>13601621604</v>
      </c>
      <c r="D20" s="103" t="s">
        <v>49</v>
      </c>
      <c r="E20" s="103" t="s">
        <v>50</v>
      </c>
      <c r="F20" s="104" t="s">
        <v>37</v>
      </c>
      <c r="G20" s="105">
        <v>43041</v>
      </c>
      <c r="H20" s="104" t="s">
        <v>62</v>
      </c>
      <c r="I20" s="117">
        <v>0.802083333333333</v>
      </c>
      <c r="J20" s="117">
        <v>0.920138888888889</v>
      </c>
      <c r="K20" s="104" t="s">
        <v>41</v>
      </c>
      <c r="L20" s="108">
        <v>500</v>
      </c>
      <c r="M20" s="87" t="s">
        <v>37</v>
      </c>
      <c r="N20" s="87" t="s">
        <v>50</v>
      </c>
      <c r="O20" s="114">
        <v>43042</v>
      </c>
      <c r="P20" s="115" t="s">
        <v>105</v>
      </c>
      <c r="Q20" s="131">
        <v>0.729166666666667</v>
      </c>
      <c r="R20" s="132">
        <v>0.885416666666667</v>
      </c>
      <c r="S20" s="66" t="s">
        <v>106</v>
      </c>
      <c r="T20" s="66" t="s">
        <v>41</v>
      </c>
      <c r="U20" s="108">
        <v>500</v>
      </c>
      <c r="V20" s="128"/>
      <c r="W20" s="128"/>
      <c r="X20" s="128"/>
      <c r="Y20" s="128"/>
      <c r="Z20" s="133"/>
    </row>
    <row r="21" s="64" customFormat="1" ht="24.95" customHeight="1" spans="1:29">
      <c r="A21" s="82">
        <v>15</v>
      </c>
      <c r="B21" s="83" t="s">
        <v>107</v>
      </c>
      <c r="C21" s="66">
        <v>18980602231</v>
      </c>
      <c r="D21" s="66" t="s">
        <v>35</v>
      </c>
      <c r="E21" s="66" t="s">
        <v>100</v>
      </c>
      <c r="F21" s="87" t="s">
        <v>37</v>
      </c>
      <c r="G21" s="84">
        <v>43042</v>
      </c>
      <c r="H21" s="88" t="s">
        <v>108</v>
      </c>
      <c r="I21" s="90">
        <v>0.354166666666667</v>
      </c>
      <c r="J21" s="90">
        <v>0.454861111111111</v>
      </c>
      <c r="K21" s="66" t="s">
        <v>41</v>
      </c>
      <c r="L21" s="108">
        <v>500</v>
      </c>
      <c r="M21" s="87" t="s">
        <v>37</v>
      </c>
      <c r="N21" s="66" t="s">
        <v>100</v>
      </c>
      <c r="O21" s="84">
        <v>43043</v>
      </c>
      <c r="P21" s="66" t="s">
        <v>109</v>
      </c>
      <c r="Q21" s="126">
        <v>0.78125</v>
      </c>
      <c r="R21" s="127">
        <v>0.888888888888889</v>
      </c>
      <c r="S21" s="66" t="s">
        <v>110</v>
      </c>
      <c r="T21" s="66" t="s">
        <v>41</v>
      </c>
      <c r="U21" s="108">
        <v>500</v>
      </c>
      <c r="V21" s="128"/>
      <c r="W21" s="128"/>
      <c r="X21" s="128"/>
      <c r="Y21" s="128"/>
      <c r="Z21" s="128"/>
      <c r="AA21" s="128"/>
      <c r="AB21" s="128"/>
      <c r="AC21" s="128"/>
    </row>
    <row r="22" s="64" customFormat="1" ht="24.95" customHeight="1" spans="1:29">
      <c r="A22" s="85">
        <v>16</v>
      </c>
      <c r="B22" s="91" t="s">
        <v>111</v>
      </c>
      <c r="C22" s="91">
        <v>13958177754</v>
      </c>
      <c r="D22" s="66" t="s">
        <v>35</v>
      </c>
      <c r="E22" s="66" t="s">
        <v>83</v>
      </c>
      <c r="F22" s="87" t="s">
        <v>37</v>
      </c>
      <c r="G22" s="84">
        <v>43042</v>
      </c>
      <c r="H22" s="88" t="s">
        <v>112</v>
      </c>
      <c r="I22" s="90">
        <v>0.388888888888889</v>
      </c>
      <c r="J22" s="90">
        <v>0.486111111111111</v>
      </c>
      <c r="K22" s="66" t="s">
        <v>41</v>
      </c>
      <c r="L22" s="108">
        <v>500</v>
      </c>
      <c r="M22" s="110" t="s">
        <v>56</v>
      </c>
      <c r="N22" s="111"/>
      <c r="O22" s="111"/>
      <c r="P22" s="111"/>
      <c r="Q22" s="111"/>
      <c r="R22" s="111"/>
      <c r="S22" s="111"/>
      <c r="T22" s="111"/>
      <c r="U22" s="108">
        <v>0</v>
      </c>
      <c r="V22" s="128"/>
      <c r="W22" s="128"/>
      <c r="X22" s="128"/>
      <c r="Y22" s="128"/>
      <c r="Z22" s="128"/>
      <c r="AA22" s="128"/>
      <c r="AB22" s="128"/>
      <c r="AC22" s="128"/>
    </row>
    <row r="23" s="64" customFormat="1" ht="24" customHeight="1" spans="1:29">
      <c r="A23" s="82">
        <v>17</v>
      </c>
      <c r="B23" s="83" t="s">
        <v>113</v>
      </c>
      <c r="C23" s="86">
        <v>18980601315</v>
      </c>
      <c r="D23" s="66" t="s">
        <v>35</v>
      </c>
      <c r="E23" s="66" t="s">
        <v>100</v>
      </c>
      <c r="F23" s="87" t="s">
        <v>37</v>
      </c>
      <c r="G23" s="84">
        <v>43042</v>
      </c>
      <c r="H23" s="88" t="s">
        <v>114</v>
      </c>
      <c r="I23" s="90">
        <v>0.413194444444444</v>
      </c>
      <c r="J23" s="90">
        <v>0.517361111111111</v>
      </c>
      <c r="K23" s="66" t="s">
        <v>41</v>
      </c>
      <c r="L23" s="108">
        <v>500</v>
      </c>
      <c r="M23" s="87" t="s">
        <v>37</v>
      </c>
      <c r="N23" s="87" t="s">
        <v>89</v>
      </c>
      <c r="O23" s="84">
        <v>43043</v>
      </c>
      <c r="P23" s="87" t="s">
        <v>90</v>
      </c>
      <c r="Q23" s="126">
        <v>0.329861111111111</v>
      </c>
      <c r="R23" s="127">
        <v>0.447916666666667</v>
      </c>
      <c r="S23" s="66" t="s">
        <v>115</v>
      </c>
      <c r="T23" s="66" t="s">
        <v>41</v>
      </c>
      <c r="U23" s="108">
        <v>500</v>
      </c>
      <c r="V23" s="128"/>
      <c r="W23" s="128"/>
      <c r="X23" s="128"/>
      <c r="Y23" s="128"/>
      <c r="Z23" s="128"/>
      <c r="AA23" s="128"/>
      <c r="AB23" s="128"/>
      <c r="AC23" s="128"/>
    </row>
    <row r="24" s="64" customFormat="1" ht="24.95" customHeight="1" spans="1:29">
      <c r="A24" s="85">
        <v>18</v>
      </c>
      <c r="B24" s="91" t="s">
        <v>116</v>
      </c>
      <c r="C24" s="86">
        <v>13671236601</v>
      </c>
      <c r="D24" s="66" t="s">
        <v>35</v>
      </c>
      <c r="E24" s="66" t="s">
        <v>36</v>
      </c>
      <c r="F24" s="87" t="s">
        <v>37</v>
      </c>
      <c r="G24" s="84">
        <v>43042</v>
      </c>
      <c r="H24" s="88" t="s">
        <v>117</v>
      </c>
      <c r="I24" s="90">
        <v>0.583333333333333</v>
      </c>
      <c r="J24" s="90">
        <v>0.71875</v>
      </c>
      <c r="K24" s="66" t="s">
        <v>41</v>
      </c>
      <c r="L24" s="108">
        <v>500</v>
      </c>
      <c r="M24" s="87" t="s">
        <v>37</v>
      </c>
      <c r="N24" s="66" t="s">
        <v>36</v>
      </c>
      <c r="O24" s="84">
        <v>43043</v>
      </c>
      <c r="P24" s="66" t="s">
        <v>42</v>
      </c>
      <c r="Q24" s="126">
        <v>0.854166666666667</v>
      </c>
      <c r="R24" s="127">
        <v>0.982638888888889</v>
      </c>
      <c r="S24" s="66" t="s">
        <v>118</v>
      </c>
      <c r="T24" s="66" t="s">
        <v>41</v>
      </c>
      <c r="U24" s="108">
        <v>500</v>
      </c>
      <c r="V24" s="128"/>
      <c r="W24" s="128"/>
      <c r="X24" s="128"/>
      <c r="Y24" s="128"/>
      <c r="Z24" s="128"/>
      <c r="AA24" s="128"/>
      <c r="AB24" s="128"/>
      <c r="AC24" s="128"/>
    </row>
    <row r="25" s="64" customFormat="1" ht="24.95" customHeight="1" spans="1:29">
      <c r="A25" s="82">
        <v>19</v>
      </c>
      <c r="B25" s="83" t="s">
        <v>119</v>
      </c>
      <c r="C25" s="66" t="s">
        <v>120</v>
      </c>
      <c r="D25" s="66" t="s">
        <v>35</v>
      </c>
      <c r="E25" s="66" t="s">
        <v>36</v>
      </c>
      <c r="F25" s="87" t="s">
        <v>37</v>
      </c>
      <c r="G25" s="84">
        <v>43042</v>
      </c>
      <c r="H25" s="88" t="s">
        <v>117</v>
      </c>
      <c r="I25" s="90">
        <v>0.583333333333333</v>
      </c>
      <c r="J25" s="90">
        <v>0.71875</v>
      </c>
      <c r="K25" s="66" t="s">
        <v>121</v>
      </c>
      <c r="L25" s="108">
        <v>500</v>
      </c>
      <c r="M25" s="87" t="s">
        <v>37</v>
      </c>
      <c r="N25" s="66" t="s">
        <v>36</v>
      </c>
      <c r="O25" s="84">
        <v>43044</v>
      </c>
      <c r="P25" s="66" t="s">
        <v>122</v>
      </c>
      <c r="Q25" s="126">
        <v>0.4375</v>
      </c>
      <c r="R25" s="127">
        <v>0.565972222222222</v>
      </c>
      <c r="S25" s="66" t="s">
        <v>123</v>
      </c>
      <c r="T25" s="90" t="s">
        <v>121</v>
      </c>
      <c r="U25" s="108">
        <v>0</v>
      </c>
      <c r="V25" s="128"/>
      <c r="W25" s="128"/>
      <c r="X25" s="128"/>
      <c r="Y25" s="128"/>
      <c r="Z25" s="128"/>
      <c r="AA25" s="128"/>
      <c r="AB25" s="128"/>
      <c r="AC25" s="128"/>
    </row>
    <row r="26" s="64" customFormat="1" ht="24.95" customHeight="1" spans="1:29">
      <c r="A26" s="85">
        <v>20</v>
      </c>
      <c r="B26" s="83" t="s">
        <v>124</v>
      </c>
      <c r="C26" s="66" t="s">
        <v>125</v>
      </c>
      <c r="D26" s="66" t="s">
        <v>35</v>
      </c>
      <c r="E26" s="66" t="s">
        <v>36</v>
      </c>
      <c r="F26" s="87" t="s">
        <v>37</v>
      </c>
      <c r="G26" s="84">
        <v>43042</v>
      </c>
      <c r="H26" s="88" t="s">
        <v>58</v>
      </c>
      <c r="I26" s="90" t="s">
        <v>126</v>
      </c>
      <c r="J26" s="90">
        <v>0.888888888888889</v>
      </c>
      <c r="K26" s="66" t="s">
        <v>41</v>
      </c>
      <c r="L26" s="108">
        <v>500</v>
      </c>
      <c r="M26" s="66" t="s">
        <v>37</v>
      </c>
      <c r="N26" s="66" t="s">
        <v>36</v>
      </c>
      <c r="O26" s="84">
        <v>43043</v>
      </c>
      <c r="P26" s="66" t="s">
        <v>42</v>
      </c>
      <c r="Q26" s="123">
        <v>0.854166666666667</v>
      </c>
      <c r="R26" s="124">
        <v>0.982638888888889</v>
      </c>
      <c r="S26" s="125">
        <v>0.708333333333333</v>
      </c>
      <c r="T26" s="66" t="s">
        <v>127</v>
      </c>
      <c r="U26" s="108">
        <v>0</v>
      </c>
      <c r="V26" s="128"/>
      <c r="W26" s="128"/>
      <c r="X26" s="128"/>
      <c r="Y26" s="128"/>
      <c r="Z26" s="128"/>
      <c r="AA26" s="128"/>
      <c r="AB26" s="128"/>
      <c r="AC26" s="128"/>
    </row>
    <row r="27" s="65" customFormat="1" ht="24" customHeight="1" spans="1:29">
      <c r="A27" s="82">
        <v>21</v>
      </c>
      <c r="B27" s="83" t="s">
        <v>71</v>
      </c>
      <c r="C27" s="88">
        <v>13916346661</v>
      </c>
      <c r="D27" s="66" t="s">
        <v>49</v>
      </c>
      <c r="E27" s="66" t="s">
        <v>128</v>
      </c>
      <c r="F27" s="87" t="s">
        <v>37</v>
      </c>
      <c r="G27" s="84">
        <v>43042</v>
      </c>
      <c r="H27" s="66" t="s">
        <v>129</v>
      </c>
      <c r="I27" s="90">
        <v>0.836805555555556</v>
      </c>
      <c r="J27" s="90">
        <v>0.930555555555556</v>
      </c>
      <c r="K27" s="66" t="s">
        <v>41</v>
      </c>
      <c r="L27" s="108">
        <v>500</v>
      </c>
      <c r="M27" s="110" t="s">
        <v>56</v>
      </c>
      <c r="N27" s="111"/>
      <c r="O27" s="111"/>
      <c r="P27" s="111"/>
      <c r="Q27" s="111"/>
      <c r="R27" s="111"/>
      <c r="S27" s="111"/>
      <c r="T27" s="111"/>
      <c r="U27" s="108">
        <v>0</v>
      </c>
      <c r="V27" s="128"/>
      <c r="W27" s="128"/>
      <c r="X27" s="128"/>
      <c r="Y27" s="128"/>
      <c r="Z27" s="133"/>
      <c r="AA27" s="66"/>
      <c r="AB27" s="66"/>
      <c r="AC27" s="66"/>
    </row>
    <row r="28" s="64" customFormat="1" ht="24.95" customHeight="1" spans="1:29">
      <c r="A28" s="85">
        <v>22</v>
      </c>
      <c r="B28" s="83" t="s">
        <v>130</v>
      </c>
      <c r="C28" s="66" t="s">
        <v>131</v>
      </c>
      <c r="D28" s="66" t="s">
        <v>35</v>
      </c>
      <c r="E28" s="66" t="s">
        <v>83</v>
      </c>
      <c r="F28" s="87" t="s">
        <v>37</v>
      </c>
      <c r="G28" s="84">
        <v>43043</v>
      </c>
      <c r="H28" s="88" t="s">
        <v>132</v>
      </c>
      <c r="I28" s="90">
        <v>0.350694444444444</v>
      </c>
      <c r="J28" s="90">
        <v>0.444444444444444</v>
      </c>
      <c r="K28" s="66" t="s">
        <v>41</v>
      </c>
      <c r="L28" s="108">
        <v>500</v>
      </c>
      <c r="M28" s="87" t="s">
        <v>37</v>
      </c>
      <c r="N28" s="66" t="s">
        <v>83</v>
      </c>
      <c r="O28" s="84">
        <v>43043</v>
      </c>
      <c r="P28" s="66" t="s">
        <v>133</v>
      </c>
      <c r="Q28" s="126">
        <v>0.753472222222222</v>
      </c>
      <c r="R28" s="127">
        <v>0.836805555555556</v>
      </c>
      <c r="S28" s="66" t="s">
        <v>110</v>
      </c>
      <c r="T28" s="66" t="s">
        <v>41</v>
      </c>
      <c r="U28" s="108">
        <v>500</v>
      </c>
      <c r="V28" s="128"/>
      <c r="W28" s="128"/>
      <c r="X28" s="128"/>
      <c r="Y28" s="128"/>
      <c r="Z28" s="128"/>
      <c r="AA28" s="128"/>
      <c r="AB28" s="128"/>
      <c r="AC28" s="128"/>
    </row>
    <row r="29" s="67" customFormat="1" ht="23" customHeight="1" spans="1:21">
      <c r="A29" s="68"/>
      <c r="B29" s="69"/>
      <c r="C29" s="69"/>
      <c r="F29" s="70"/>
      <c r="G29" s="70"/>
      <c r="H29" s="71"/>
      <c r="I29" s="71"/>
      <c r="J29" s="71"/>
      <c r="K29" s="71" t="s">
        <v>134</v>
      </c>
      <c r="L29" s="118">
        <f>SUM(L4:L28)</f>
        <v>12500</v>
      </c>
      <c r="M29" s="71"/>
      <c r="N29" s="71"/>
      <c r="O29" s="71"/>
      <c r="P29" s="72"/>
      <c r="Q29" s="72"/>
      <c r="R29" s="72"/>
      <c r="T29" s="71" t="s">
        <v>134</v>
      </c>
      <c r="U29" s="118">
        <f>SUM(U4:U28)</f>
        <v>7500</v>
      </c>
    </row>
    <row r="30" spans="19:19">
      <c r="S30" s="68"/>
    </row>
    <row r="31" spans="19:19">
      <c r="S31" s="68"/>
    </row>
    <row r="32" spans="19:19">
      <c r="S32" s="68"/>
    </row>
    <row r="33" spans="19:19">
      <c r="S33" s="68"/>
    </row>
    <row r="34" spans="19:19">
      <c r="S34" s="68"/>
    </row>
    <row r="35" spans="19:19">
      <c r="S35" s="68"/>
    </row>
    <row r="36" spans="19:19">
      <c r="S36" s="68"/>
    </row>
    <row r="37" spans="19:19">
      <c r="S37" s="68"/>
    </row>
    <row r="38" spans="19:19">
      <c r="S38" s="68"/>
    </row>
    <row r="39" spans="19:19">
      <c r="S39" s="68"/>
    </row>
    <row r="40" spans="19:19">
      <c r="S40" s="68"/>
    </row>
    <row r="41" spans="19:19">
      <c r="S41" s="68"/>
    </row>
    <row r="42" spans="19:19">
      <c r="S42" s="68"/>
    </row>
    <row r="43" spans="19:19">
      <c r="S43" s="68"/>
    </row>
    <row r="44" spans="19:19">
      <c r="S44" s="68"/>
    </row>
    <row r="45" spans="19:19">
      <c r="S45" s="68"/>
    </row>
    <row r="46" spans="19:19">
      <c r="S46" s="68"/>
    </row>
    <row r="47" spans="19:19">
      <c r="S47" s="68"/>
    </row>
    <row r="48" spans="19:19">
      <c r="S48" s="68"/>
    </row>
    <row r="49" spans="19:19">
      <c r="S49" s="68"/>
    </row>
    <row r="50" spans="19:19">
      <c r="S50" s="68"/>
    </row>
    <row r="51" spans="19:19">
      <c r="S51" s="68"/>
    </row>
    <row r="52" spans="19:19">
      <c r="S52" s="68"/>
    </row>
    <row r="53" spans="19:19">
      <c r="S53" s="68"/>
    </row>
    <row r="54" spans="19:19">
      <c r="S54" s="68"/>
    </row>
    <row r="55" spans="19:19">
      <c r="S55" s="68"/>
    </row>
    <row r="56" spans="19:19">
      <c r="S56" s="68"/>
    </row>
    <row r="57" spans="19:19">
      <c r="S57" s="68"/>
    </row>
    <row r="58" spans="19:19">
      <c r="S58" s="68"/>
    </row>
    <row r="59" spans="19:19">
      <c r="S59" s="68"/>
    </row>
    <row r="60" spans="19:19">
      <c r="S60" s="68"/>
    </row>
    <row r="61" spans="19:19">
      <c r="S61" s="68"/>
    </row>
    <row r="62" spans="19:19">
      <c r="S62" s="68"/>
    </row>
    <row r="63" spans="19:19">
      <c r="S63" s="68"/>
    </row>
    <row r="64" spans="19:19">
      <c r="S64" s="68"/>
    </row>
    <row r="65" spans="19:19">
      <c r="S65" s="68"/>
    </row>
    <row r="66" spans="19:19">
      <c r="S66" s="68"/>
    </row>
    <row r="67" spans="19:19">
      <c r="S67" s="68"/>
    </row>
    <row r="68" spans="19:19">
      <c r="S68" s="68"/>
    </row>
    <row r="69" spans="19:19">
      <c r="S69" s="68"/>
    </row>
    <row r="70" spans="19:19">
      <c r="S70" s="68"/>
    </row>
    <row r="71" spans="19:19">
      <c r="S71" s="68"/>
    </row>
    <row r="72" spans="19:19">
      <c r="S72" s="68"/>
    </row>
    <row r="73" spans="19:19">
      <c r="S73" s="68"/>
    </row>
    <row r="74" spans="19:19">
      <c r="S74" s="68"/>
    </row>
    <row r="75" spans="19:19">
      <c r="S75" s="68"/>
    </row>
    <row r="76" spans="19:19">
      <c r="S76" s="68"/>
    </row>
    <row r="77" spans="19:19">
      <c r="S77" s="68"/>
    </row>
    <row r="78" spans="19:19">
      <c r="S78" s="68"/>
    </row>
    <row r="79" spans="19:19">
      <c r="S79" s="68"/>
    </row>
    <row r="80" spans="19:19">
      <c r="S80" s="68"/>
    </row>
    <row r="81" spans="19:19">
      <c r="S81" s="68"/>
    </row>
    <row r="82" spans="19:19">
      <c r="S82" s="68"/>
    </row>
    <row r="83" spans="19:19">
      <c r="S83" s="68"/>
    </row>
    <row r="84" spans="19:19">
      <c r="S84" s="68"/>
    </row>
    <row r="85" spans="19:19">
      <c r="S85" s="68"/>
    </row>
    <row r="86" spans="19:19">
      <c r="S86" s="68"/>
    </row>
    <row r="87" spans="19:19">
      <c r="S87" s="68"/>
    </row>
    <row r="88" spans="19:19">
      <c r="S88" s="68"/>
    </row>
    <row r="89" spans="19:19">
      <c r="S89" s="68"/>
    </row>
    <row r="90" spans="19:19">
      <c r="S90" s="68"/>
    </row>
    <row r="91" spans="19:19">
      <c r="S91" s="68"/>
    </row>
    <row r="92" spans="19:19">
      <c r="S92" s="68"/>
    </row>
    <row r="93" spans="19:19">
      <c r="S93" s="68"/>
    </row>
    <row r="94" spans="19:19">
      <c r="S94" s="68"/>
    </row>
    <row r="95" spans="19:19">
      <c r="S95" s="68"/>
    </row>
    <row r="96" spans="19:19">
      <c r="S96" s="68"/>
    </row>
    <row r="97" spans="19:19">
      <c r="S97" s="68"/>
    </row>
    <row r="98" spans="19:19">
      <c r="S98" s="68"/>
    </row>
    <row r="99" spans="19:19">
      <c r="S99" s="68"/>
    </row>
    <row r="100" spans="19:19">
      <c r="S100" s="68"/>
    </row>
    <row r="101" spans="19:19">
      <c r="S101" s="68"/>
    </row>
    <row r="102" spans="19:19">
      <c r="S102" s="68"/>
    </row>
    <row r="103" spans="19:19">
      <c r="S103" s="68"/>
    </row>
    <row r="104" spans="19:19">
      <c r="S104" s="68"/>
    </row>
    <row r="105" spans="19:19">
      <c r="S105" s="68"/>
    </row>
    <row r="106" spans="19:19">
      <c r="S106" s="68"/>
    </row>
    <row r="107" spans="19:19">
      <c r="S107" s="134"/>
    </row>
  </sheetData>
  <mergeCells count="14">
    <mergeCell ref="A1:R1"/>
    <mergeCell ref="E2:J2"/>
    <mergeCell ref="M2:R2"/>
    <mergeCell ref="M7:T7"/>
    <mergeCell ref="M12:T12"/>
    <mergeCell ref="M16:T16"/>
    <mergeCell ref="M18:T18"/>
    <mergeCell ref="M19:T19"/>
    <mergeCell ref="M22:T22"/>
    <mergeCell ref="M27:T27"/>
    <mergeCell ref="A2:A3"/>
    <mergeCell ref="B2:B3"/>
    <mergeCell ref="C2:C3"/>
    <mergeCell ref="D2:D3"/>
  </mergeCells>
  <dataValidations count="1">
    <dataValidation allowBlank="1" showInputMessage="1" sqref="E7 F7 M26:N26 E3:F5 M3:N5"/>
  </dataValidations>
  <pageMargins left="0.75" right="0.75" top="1" bottom="1" header="0.509027777777778" footer="0.509027777777778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topLeftCell="G1" workbookViewId="0">
      <selection activeCell="S5" sqref="S5"/>
    </sheetView>
  </sheetViews>
  <sheetFormatPr defaultColWidth="9" defaultRowHeight="14.25"/>
  <cols>
    <col min="1" max="1" width="5" style="3" customWidth="1"/>
    <col min="2" max="2" width="7.5" style="3" customWidth="1"/>
    <col min="3" max="3" width="24.5" style="4" hidden="1" customWidth="1"/>
    <col min="4" max="5" width="9" hidden="1" customWidth="1"/>
    <col min="6" max="6" width="18" customWidth="1"/>
    <col min="7" max="7" width="5" style="3" customWidth="1"/>
    <col min="8" max="8" width="41.5" customWidth="1"/>
    <col min="9" max="9" width="6" style="3" hidden="1" customWidth="1"/>
    <col min="10" max="10" width="8.875" style="3" customWidth="1"/>
    <col min="11" max="11" width="10" style="5" customWidth="1"/>
    <col min="12" max="12" width="36.125" customWidth="1"/>
    <col min="13" max="13" width="14.25" customWidth="1"/>
    <col min="14" max="14" width="25.375" hidden="1" customWidth="1"/>
    <col min="15" max="15" width="6" style="3" customWidth="1"/>
    <col min="16" max="16" width="10.875" style="5" customWidth="1"/>
  </cols>
  <sheetData>
    <row r="1" ht="45" customHeight="1" spans="1:17">
      <c r="A1" s="6" t="s">
        <v>135</v>
      </c>
      <c r="B1" s="7"/>
      <c r="C1" s="7"/>
      <c r="D1" s="7"/>
      <c r="E1" s="7"/>
      <c r="F1" s="7"/>
      <c r="G1" s="7"/>
      <c r="H1" s="7"/>
      <c r="I1" s="7"/>
      <c r="J1" s="7"/>
      <c r="K1" s="44"/>
      <c r="L1" s="7"/>
      <c r="M1" s="7"/>
      <c r="N1" s="7"/>
      <c r="O1" s="7"/>
      <c r="P1" s="44"/>
      <c r="Q1" s="1"/>
    </row>
    <row r="2" ht="36" spans="1:17">
      <c r="A2" s="8" t="s">
        <v>19</v>
      </c>
      <c r="B2" s="9" t="s">
        <v>20</v>
      </c>
      <c r="C2" s="9" t="s">
        <v>136</v>
      </c>
      <c r="D2" s="9" t="s">
        <v>137</v>
      </c>
      <c r="E2" s="9" t="s">
        <v>138</v>
      </c>
      <c r="F2" s="9" t="s">
        <v>21</v>
      </c>
      <c r="G2" s="9" t="s">
        <v>22</v>
      </c>
      <c r="H2" s="10" t="s">
        <v>139</v>
      </c>
      <c r="I2" s="45" t="s">
        <v>140</v>
      </c>
      <c r="J2" s="45" t="s">
        <v>141</v>
      </c>
      <c r="K2" s="11" t="s">
        <v>32</v>
      </c>
      <c r="L2" s="10" t="s">
        <v>142</v>
      </c>
      <c r="M2" s="46" t="s">
        <v>143</v>
      </c>
      <c r="N2" s="47" t="s">
        <v>144</v>
      </c>
      <c r="O2" s="45" t="s">
        <v>141</v>
      </c>
      <c r="P2" s="11" t="s">
        <v>32</v>
      </c>
      <c r="Q2" s="1"/>
    </row>
    <row r="3" s="1" customFormat="1" ht="57.95" customHeight="1" spans="1:16">
      <c r="A3" s="11">
        <v>3</v>
      </c>
      <c r="B3" s="12" t="s">
        <v>145</v>
      </c>
      <c r="C3" s="13" t="s">
        <v>146</v>
      </c>
      <c r="D3" s="14" t="s">
        <v>147</v>
      </c>
      <c r="E3" s="14" t="s">
        <v>148</v>
      </c>
      <c r="F3" s="15">
        <v>13302345425</v>
      </c>
      <c r="G3" s="16" t="s">
        <v>35</v>
      </c>
      <c r="H3" s="14" t="s">
        <v>149</v>
      </c>
      <c r="I3" s="12" t="s">
        <v>150</v>
      </c>
      <c r="J3" s="48" t="s">
        <v>41</v>
      </c>
      <c r="K3" s="49">
        <v>520</v>
      </c>
      <c r="L3" s="50" t="s">
        <v>121</v>
      </c>
      <c r="M3" s="14" t="s">
        <v>151</v>
      </c>
      <c r="N3" s="51" t="s">
        <v>152</v>
      </c>
      <c r="O3" s="48" t="s">
        <v>41</v>
      </c>
      <c r="P3" s="49">
        <v>0</v>
      </c>
    </row>
    <row r="4" s="1" customFormat="1" ht="60" customHeight="1" spans="1:16">
      <c r="A4" s="11">
        <v>12</v>
      </c>
      <c r="B4" s="17" t="s">
        <v>153</v>
      </c>
      <c r="C4" s="18" t="s">
        <v>154</v>
      </c>
      <c r="D4" s="18" t="s">
        <v>155</v>
      </c>
      <c r="E4" s="18" t="s">
        <v>156</v>
      </c>
      <c r="F4" s="19">
        <v>13502695210</v>
      </c>
      <c r="G4" s="17" t="s">
        <v>49</v>
      </c>
      <c r="H4" s="18" t="s">
        <v>157</v>
      </c>
      <c r="I4" s="17" t="s">
        <v>150</v>
      </c>
      <c r="J4" s="48" t="s">
        <v>41</v>
      </c>
      <c r="K4" s="49">
        <v>520</v>
      </c>
      <c r="L4" s="18" t="s">
        <v>158</v>
      </c>
      <c r="M4" s="18" t="s">
        <v>159</v>
      </c>
      <c r="N4" s="51" t="s">
        <v>160</v>
      </c>
      <c r="O4" s="48" t="s">
        <v>41</v>
      </c>
      <c r="P4" s="49">
        <v>520</v>
      </c>
    </row>
    <row r="5" s="1" customFormat="1" ht="54" customHeight="1" spans="1:16">
      <c r="A5" s="11">
        <v>13</v>
      </c>
      <c r="B5" s="17" t="s">
        <v>161</v>
      </c>
      <c r="C5" s="19" t="s">
        <v>154</v>
      </c>
      <c r="D5" s="18" t="s">
        <v>147</v>
      </c>
      <c r="E5" s="18" t="s">
        <v>148</v>
      </c>
      <c r="F5" s="19">
        <v>13925662644</v>
      </c>
      <c r="G5" s="20" t="s">
        <v>35</v>
      </c>
      <c r="H5" s="18" t="s">
        <v>157</v>
      </c>
      <c r="I5" s="17" t="s">
        <v>150</v>
      </c>
      <c r="J5" s="48" t="s">
        <v>41</v>
      </c>
      <c r="K5" s="49"/>
      <c r="L5" s="18" t="s">
        <v>158</v>
      </c>
      <c r="M5" s="18" t="s">
        <v>159</v>
      </c>
      <c r="N5" s="51" t="s">
        <v>162</v>
      </c>
      <c r="O5" s="48" t="s">
        <v>41</v>
      </c>
      <c r="P5" s="49"/>
    </row>
    <row r="6" s="1" customFormat="1" ht="54.95" customHeight="1" spans="1:16">
      <c r="A6" s="11">
        <v>17</v>
      </c>
      <c r="B6" s="21" t="s">
        <v>163</v>
      </c>
      <c r="C6" s="13" t="s">
        <v>164</v>
      </c>
      <c r="D6" s="22" t="s">
        <v>147</v>
      </c>
      <c r="E6" s="22" t="s">
        <v>156</v>
      </c>
      <c r="F6" s="13">
        <v>13822518966</v>
      </c>
      <c r="G6" s="23" t="s">
        <v>49</v>
      </c>
      <c r="H6" s="22" t="s">
        <v>165</v>
      </c>
      <c r="I6" s="21" t="s">
        <v>150</v>
      </c>
      <c r="J6" s="48" t="s">
        <v>41</v>
      </c>
      <c r="K6" s="49">
        <v>500</v>
      </c>
      <c r="L6" s="13" t="s">
        <v>166</v>
      </c>
      <c r="M6" s="22" t="s">
        <v>167</v>
      </c>
      <c r="N6" s="52" t="s">
        <v>168</v>
      </c>
      <c r="O6" s="48" t="s">
        <v>41</v>
      </c>
      <c r="P6" s="53">
        <v>500</v>
      </c>
    </row>
    <row r="7" s="1" customFormat="1" ht="51.95" customHeight="1" spans="1:16">
      <c r="A7" s="11">
        <v>19</v>
      </c>
      <c r="B7" s="24" t="s">
        <v>169</v>
      </c>
      <c r="C7" s="25" t="s">
        <v>170</v>
      </c>
      <c r="D7" s="26" t="s">
        <v>155</v>
      </c>
      <c r="E7" s="26" t="s">
        <v>156</v>
      </c>
      <c r="F7" s="25">
        <v>18922102529</v>
      </c>
      <c r="G7" s="27" t="s">
        <v>49</v>
      </c>
      <c r="H7" s="25" t="s">
        <v>171</v>
      </c>
      <c r="I7" s="24" t="s">
        <v>150</v>
      </c>
      <c r="J7" s="48" t="s">
        <v>41</v>
      </c>
      <c r="K7" s="54">
        <v>420</v>
      </c>
      <c r="L7" s="25" t="s">
        <v>172</v>
      </c>
      <c r="M7" s="26" t="s">
        <v>173</v>
      </c>
      <c r="N7" s="15"/>
      <c r="O7" s="48" t="s">
        <v>41</v>
      </c>
      <c r="P7" s="54">
        <v>420</v>
      </c>
    </row>
    <row r="8" s="1" customFormat="1" ht="39.95" customHeight="1" spans="1:16">
      <c r="A8" s="11">
        <v>20</v>
      </c>
      <c r="B8" s="24" t="s">
        <v>174</v>
      </c>
      <c r="C8" s="25" t="s">
        <v>170</v>
      </c>
      <c r="D8" s="26" t="s">
        <v>175</v>
      </c>
      <c r="E8" s="26" t="s">
        <v>156</v>
      </c>
      <c r="F8" s="25">
        <v>18922102628</v>
      </c>
      <c r="G8" s="27" t="s">
        <v>49</v>
      </c>
      <c r="H8" s="25" t="s">
        <v>176</v>
      </c>
      <c r="I8" s="24" t="s">
        <v>150</v>
      </c>
      <c r="J8" s="48" t="s">
        <v>41</v>
      </c>
      <c r="K8" s="54">
        <v>420</v>
      </c>
      <c r="L8" s="25" t="s">
        <v>177</v>
      </c>
      <c r="M8" s="26" t="s">
        <v>178</v>
      </c>
      <c r="N8" s="15"/>
      <c r="O8" s="48" t="s">
        <v>41</v>
      </c>
      <c r="P8" s="54">
        <v>420</v>
      </c>
    </row>
    <row r="9" s="1" customFormat="1" ht="56.1" customHeight="1" spans="1:16">
      <c r="A9" s="11">
        <v>4</v>
      </c>
      <c r="B9" s="12" t="s">
        <v>179</v>
      </c>
      <c r="C9" s="13" t="s">
        <v>180</v>
      </c>
      <c r="D9" s="14" t="s">
        <v>181</v>
      </c>
      <c r="E9" s="14" t="s">
        <v>148</v>
      </c>
      <c r="F9" s="13">
        <v>18928868397</v>
      </c>
      <c r="G9" s="16" t="s">
        <v>49</v>
      </c>
      <c r="H9" s="14" t="s">
        <v>182</v>
      </c>
      <c r="I9" s="12" t="s">
        <v>183</v>
      </c>
      <c r="J9" s="48" t="s">
        <v>41</v>
      </c>
      <c r="K9" s="11">
        <v>420</v>
      </c>
      <c r="L9" s="14" t="s">
        <v>184</v>
      </c>
      <c r="M9" s="14" t="s">
        <v>185</v>
      </c>
      <c r="N9" s="15"/>
      <c r="O9" s="48" t="s">
        <v>41</v>
      </c>
      <c r="P9" s="11">
        <v>420</v>
      </c>
    </row>
    <row r="10" s="1" customFormat="1" ht="51" customHeight="1" spans="1:16">
      <c r="A10" s="11">
        <v>5</v>
      </c>
      <c r="B10" s="12" t="s">
        <v>186</v>
      </c>
      <c r="C10" s="13" t="s">
        <v>180</v>
      </c>
      <c r="D10" s="14" t="s">
        <v>155</v>
      </c>
      <c r="E10" s="14" t="s">
        <v>148</v>
      </c>
      <c r="F10" s="13">
        <v>13682292824</v>
      </c>
      <c r="G10" s="16" t="s">
        <v>35</v>
      </c>
      <c r="H10" s="14" t="s">
        <v>187</v>
      </c>
      <c r="I10" s="12" t="s">
        <v>183</v>
      </c>
      <c r="J10" s="48" t="s">
        <v>41</v>
      </c>
      <c r="K10" s="11">
        <v>420</v>
      </c>
      <c r="L10" s="14" t="s">
        <v>188</v>
      </c>
      <c r="M10" s="14" t="s">
        <v>185</v>
      </c>
      <c r="N10" s="15"/>
      <c r="O10" s="48" t="s">
        <v>41</v>
      </c>
      <c r="P10" s="11">
        <v>420</v>
      </c>
    </row>
    <row r="11" s="1" customFormat="1" ht="54" customHeight="1" spans="1:16">
      <c r="A11" s="11">
        <v>6</v>
      </c>
      <c r="B11" s="12" t="s">
        <v>189</v>
      </c>
      <c r="C11" s="13" t="s">
        <v>180</v>
      </c>
      <c r="D11" s="14"/>
      <c r="E11" s="14" t="s">
        <v>190</v>
      </c>
      <c r="F11" s="13">
        <v>18027387998</v>
      </c>
      <c r="G11" s="16" t="s">
        <v>49</v>
      </c>
      <c r="H11" s="14" t="s">
        <v>191</v>
      </c>
      <c r="I11" s="12" t="s">
        <v>183</v>
      </c>
      <c r="J11" s="48" t="s">
        <v>41</v>
      </c>
      <c r="K11" s="11">
        <v>420</v>
      </c>
      <c r="L11" s="14" t="s">
        <v>188</v>
      </c>
      <c r="M11" s="14" t="s">
        <v>185</v>
      </c>
      <c r="N11" s="15"/>
      <c r="O11" s="48" t="s">
        <v>41</v>
      </c>
      <c r="P11" s="11">
        <v>420</v>
      </c>
    </row>
    <row r="12" s="1" customFormat="1" ht="45" customHeight="1" spans="1:16">
      <c r="A12" s="11">
        <v>10</v>
      </c>
      <c r="B12" s="28" t="s">
        <v>192</v>
      </c>
      <c r="C12" s="29" t="s">
        <v>193</v>
      </c>
      <c r="D12" s="30" t="s">
        <v>155</v>
      </c>
      <c r="E12" s="30" t="s">
        <v>148</v>
      </c>
      <c r="F12" s="29">
        <v>18520119818</v>
      </c>
      <c r="G12" s="28" t="s">
        <v>49</v>
      </c>
      <c r="H12" s="30" t="s">
        <v>194</v>
      </c>
      <c r="I12" s="28" t="s">
        <v>183</v>
      </c>
      <c r="J12" s="48" t="s">
        <v>41</v>
      </c>
      <c r="K12" s="55">
        <v>420</v>
      </c>
      <c r="L12" s="30" t="s">
        <v>195</v>
      </c>
      <c r="M12" s="30" t="s">
        <v>196</v>
      </c>
      <c r="N12" s="15"/>
      <c r="O12" s="48" t="s">
        <v>41</v>
      </c>
      <c r="P12" s="55">
        <v>420</v>
      </c>
    </row>
    <row r="13" s="1" customFormat="1" ht="39" customHeight="1" spans="1:16">
      <c r="A13" s="11">
        <v>11</v>
      </c>
      <c r="B13" s="28" t="s">
        <v>197</v>
      </c>
      <c r="C13" s="29" t="s">
        <v>193</v>
      </c>
      <c r="D13" s="30" t="s">
        <v>155</v>
      </c>
      <c r="E13" s="30" t="s">
        <v>148</v>
      </c>
      <c r="F13" s="29">
        <v>13694222669</v>
      </c>
      <c r="G13" s="28" t="s">
        <v>35</v>
      </c>
      <c r="H13" s="30" t="s">
        <v>194</v>
      </c>
      <c r="I13" s="28" t="s">
        <v>183</v>
      </c>
      <c r="J13" s="48" t="s">
        <v>41</v>
      </c>
      <c r="K13" s="56"/>
      <c r="L13" s="30" t="s">
        <v>195</v>
      </c>
      <c r="M13" s="30" t="s">
        <v>196</v>
      </c>
      <c r="N13" s="15"/>
      <c r="O13" s="48" t="s">
        <v>41</v>
      </c>
      <c r="P13" s="56"/>
    </row>
    <row r="14" s="1" customFormat="1" ht="57" customHeight="1" spans="1:16">
      <c r="A14" s="11">
        <v>14</v>
      </c>
      <c r="B14" s="31" t="s">
        <v>198</v>
      </c>
      <c r="C14" s="32" t="s">
        <v>199</v>
      </c>
      <c r="D14" s="33" t="s">
        <v>175</v>
      </c>
      <c r="E14" s="33" t="s">
        <v>148</v>
      </c>
      <c r="F14" s="32">
        <v>13719010170</v>
      </c>
      <c r="G14" s="31" t="s">
        <v>35</v>
      </c>
      <c r="H14" s="33" t="s">
        <v>200</v>
      </c>
      <c r="I14" s="31" t="s">
        <v>183</v>
      </c>
      <c r="J14" s="48" t="s">
        <v>41</v>
      </c>
      <c r="K14" s="38">
        <v>420</v>
      </c>
      <c r="L14" s="33" t="s">
        <v>201</v>
      </c>
      <c r="M14" s="33" t="s">
        <v>202</v>
      </c>
      <c r="N14" s="51"/>
      <c r="O14" s="48" t="s">
        <v>41</v>
      </c>
      <c r="P14" s="38">
        <v>420</v>
      </c>
    </row>
    <row r="15" s="1" customFormat="1" ht="48.95" customHeight="1" spans="1:16">
      <c r="A15" s="11">
        <v>21</v>
      </c>
      <c r="B15" s="34" t="s">
        <v>203</v>
      </c>
      <c r="C15" s="35" t="s">
        <v>204</v>
      </c>
      <c r="D15" s="36" t="s">
        <v>205</v>
      </c>
      <c r="E15" s="36" t="s">
        <v>156</v>
      </c>
      <c r="F15" s="35">
        <v>13560047714</v>
      </c>
      <c r="G15" s="37" t="s">
        <v>49</v>
      </c>
      <c r="H15" s="35" t="s">
        <v>206</v>
      </c>
      <c r="I15" s="34" t="s">
        <v>183</v>
      </c>
      <c r="J15" s="48" t="s">
        <v>41</v>
      </c>
      <c r="K15" s="57">
        <v>420</v>
      </c>
      <c r="L15" s="35" t="s">
        <v>207</v>
      </c>
      <c r="M15" s="36" t="s">
        <v>208</v>
      </c>
      <c r="N15" s="15"/>
      <c r="O15" s="48" t="s">
        <v>41</v>
      </c>
      <c r="P15" s="57">
        <v>420</v>
      </c>
    </row>
    <row r="16" s="1" customFormat="1" ht="51" customHeight="1" spans="1:16">
      <c r="A16" s="11">
        <v>22</v>
      </c>
      <c r="B16" s="34" t="s">
        <v>209</v>
      </c>
      <c r="C16" s="35" t="s">
        <v>204</v>
      </c>
      <c r="D16" s="36" t="s">
        <v>210</v>
      </c>
      <c r="E16" s="36" t="s">
        <v>211</v>
      </c>
      <c r="F16" s="35">
        <v>18902233969</v>
      </c>
      <c r="G16" s="37" t="s">
        <v>49</v>
      </c>
      <c r="H16" s="35" t="s">
        <v>212</v>
      </c>
      <c r="I16" s="34" t="s">
        <v>183</v>
      </c>
      <c r="J16" s="48" t="s">
        <v>41</v>
      </c>
      <c r="K16" s="58"/>
      <c r="L16" s="35" t="s">
        <v>207</v>
      </c>
      <c r="M16" s="36" t="s">
        <v>208</v>
      </c>
      <c r="N16" s="15"/>
      <c r="O16" s="48" t="s">
        <v>41</v>
      </c>
      <c r="P16" s="58"/>
    </row>
    <row r="17" s="1" customFormat="1" ht="54" customHeight="1" spans="1:16">
      <c r="A17" s="11">
        <v>23</v>
      </c>
      <c r="B17" s="12" t="s">
        <v>213</v>
      </c>
      <c r="C17" s="13" t="s">
        <v>214</v>
      </c>
      <c r="D17" s="14" t="s">
        <v>215</v>
      </c>
      <c r="E17" s="14" t="s">
        <v>148</v>
      </c>
      <c r="F17" s="15">
        <v>13682299269</v>
      </c>
      <c r="G17" s="16"/>
      <c r="H17" s="15" t="s">
        <v>216</v>
      </c>
      <c r="I17" s="12" t="s">
        <v>183</v>
      </c>
      <c r="J17" s="48" t="s">
        <v>41</v>
      </c>
      <c r="K17" s="11">
        <v>420</v>
      </c>
      <c r="L17" s="14" t="s">
        <v>217</v>
      </c>
      <c r="M17" s="14" t="s">
        <v>218</v>
      </c>
      <c r="N17" s="15"/>
      <c r="O17" s="48" t="s">
        <v>41</v>
      </c>
      <c r="P17" s="11">
        <v>420</v>
      </c>
    </row>
    <row r="18" s="1" customFormat="1" ht="51.95" customHeight="1" spans="1:16">
      <c r="A18" s="11">
        <v>24</v>
      </c>
      <c r="B18" s="12" t="s">
        <v>219</v>
      </c>
      <c r="C18" s="13" t="s">
        <v>220</v>
      </c>
      <c r="D18" s="14" t="s">
        <v>221</v>
      </c>
      <c r="E18" s="14" t="s">
        <v>148</v>
      </c>
      <c r="F18" s="15">
        <v>18928900362</v>
      </c>
      <c r="G18" s="16" t="s">
        <v>35</v>
      </c>
      <c r="H18" s="14" t="s">
        <v>222</v>
      </c>
      <c r="I18" s="12" t="s">
        <v>183</v>
      </c>
      <c r="J18" s="48" t="s">
        <v>41</v>
      </c>
      <c r="K18" s="11">
        <v>420</v>
      </c>
      <c r="L18" s="15" t="s">
        <v>223</v>
      </c>
      <c r="M18" s="14" t="s">
        <v>224</v>
      </c>
      <c r="N18" s="15"/>
      <c r="O18" s="48" t="s">
        <v>41</v>
      </c>
      <c r="P18" s="11">
        <v>420</v>
      </c>
    </row>
    <row r="19" s="2" customFormat="1" ht="42.75" spans="1:17">
      <c r="A19" s="38">
        <v>25</v>
      </c>
      <c r="B19" s="39" t="s">
        <v>225</v>
      </c>
      <c r="C19" s="39" t="s">
        <v>226</v>
      </c>
      <c r="D19" s="39" t="s">
        <v>147</v>
      </c>
      <c r="E19" s="39" t="s">
        <v>227</v>
      </c>
      <c r="F19" s="39">
        <v>18038865329</v>
      </c>
      <c r="G19" s="40" t="s">
        <v>35</v>
      </c>
      <c r="H19" s="41" t="s">
        <v>228</v>
      </c>
      <c r="I19" s="39" t="s">
        <v>183</v>
      </c>
      <c r="J19" s="59" t="s">
        <v>229</v>
      </c>
      <c r="K19" s="57">
        <v>420</v>
      </c>
      <c r="L19" s="41" t="s">
        <v>230</v>
      </c>
      <c r="M19" s="42" t="s">
        <v>231</v>
      </c>
      <c r="O19" s="48" t="s">
        <v>41</v>
      </c>
      <c r="P19" s="57">
        <v>420</v>
      </c>
      <c r="Q19" s="1"/>
    </row>
    <row r="20" s="2" customFormat="1" ht="42.75" spans="1:16">
      <c r="A20" s="38">
        <v>26</v>
      </c>
      <c r="B20" s="39" t="s">
        <v>232</v>
      </c>
      <c r="C20" s="39" t="s">
        <v>226</v>
      </c>
      <c r="D20" s="39"/>
      <c r="E20" s="39" t="s">
        <v>233</v>
      </c>
      <c r="F20" s="39"/>
      <c r="G20" s="40"/>
      <c r="H20" s="41" t="s">
        <v>228</v>
      </c>
      <c r="I20" s="39" t="s">
        <v>183</v>
      </c>
      <c r="J20" s="60"/>
      <c r="K20" s="58"/>
      <c r="L20" s="41" t="s">
        <v>230</v>
      </c>
      <c r="M20" s="42" t="s">
        <v>231</v>
      </c>
      <c r="O20" s="48" t="s">
        <v>41</v>
      </c>
      <c r="P20" s="58"/>
    </row>
    <row r="21" s="2" customFormat="1" ht="42" customHeight="1" spans="1:16">
      <c r="A21" s="38">
        <v>28</v>
      </c>
      <c r="B21" s="39" t="s">
        <v>234</v>
      </c>
      <c r="C21" s="39"/>
      <c r="D21" s="39"/>
      <c r="E21" s="39"/>
      <c r="F21" s="42" t="s">
        <v>235</v>
      </c>
      <c r="G21" s="40"/>
      <c r="H21" s="41" t="s">
        <v>236</v>
      </c>
      <c r="I21" s="39"/>
      <c r="J21" s="48" t="s">
        <v>41</v>
      </c>
      <c r="K21" s="61">
        <v>420</v>
      </c>
      <c r="L21" s="41" t="s">
        <v>237</v>
      </c>
      <c r="M21" s="42"/>
      <c r="O21" s="48" t="s">
        <v>41</v>
      </c>
      <c r="P21" s="61">
        <v>420</v>
      </c>
    </row>
    <row r="22" s="2" customFormat="1" ht="28.5" spans="1:16">
      <c r="A22" s="38">
        <v>29</v>
      </c>
      <c r="B22" s="21" t="s">
        <v>238</v>
      </c>
      <c r="C22" s="21" t="s">
        <v>180</v>
      </c>
      <c r="D22" s="21" t="s">
        <v>239</v>
      </c>
      <c r="E22" s="21" t="s">
        <v>240</v>
      </c>
      <c r="F22" s="21">
        <v>13710494278</v>
      </c>
      <c r="G22" s="23" t="s">
        <v>35</v>
      </c>
      <c r="H22" s="23" t="s">
        <v>241</v>
      </c>
      <c r="I22" s="40"/>
      <c r="J22" s="48" t="s">
        <v>41</v>
      </c>
      <c r="K22" s="62">
        <v>420</v>
      </c>
      <c r="L22" s="23" t="s">
        <v>242</v>
      </c>
      <c r="M22" s="39"/>
      <c r="N22" s="39"/>
      <c r="O22" s="48" t="s">
        <v>41</v>
      </c>
      <c r="P22" s="62">
        <v>420</v>
      </c>
    </row>
    <row r="23" s="2" customFormat="1" ht="28.5" spans="1:16">
      <c r="A23" s="38">
        <v>30</v>
      </c>
      <c r="B23" s="21" t="s">
        <v>243</v>
      </c>
      <c r="C23" s="21" t="s">
        <v>180</v>
      </c>
      <c r="D23" s="21" t="s">
        <v>244</v>
      </c>
      <c r="E23" s="21" t="s">
        <v>240</v>
      </c>
      <c r="F23" s="21">
        <v>13711408866</v>
      </c>
      <c r="G23" s="23" t="s">
        <v>35</v>
      </c>
      <c r="H23" s="23" t="s">
        <v>245</v>
      </c>
      <c r="I23" s="40"/>
      <c r="J23" s="48" t="s">
        <v>41</v>
      </c>
      <c r="K23" s="62">
        <v>420</v>
      </c>
      <c r="L23" s="23" t="s">
        <v>246</v>
      </c>
      <c r="M23" s="39"/>
      <c r="N23" s="39"/>
      <c r="O23" s="48" t="s">
        <v>41</v>
      </c>
      <c r="P23" s="62">
        <v>0</v>
      </c>
    </row>
    <row r="24" s="2" customFormat="1" ht="41.1" customHeight="1" spans="1:16">
      <c r="A24" s="38">
        <v>31</v>
      </c>
      <c r="B24" s="21" t="s">
        <v>247</v>
      </c>
      <c r="C24" s="13" t="s">
        <v>180</v>
      </c>
      <c r="D24" s="22" t="s">
        <v>181</v>
      </c>
      <c r="E24" s="22" t="s">
        <v>148</v>
      </c>
      <c r="F24" s="13">
        <v>18928868397</v>
      </c>
      <c r="G24" s="40" t="s">
        <v>49</v>
      </c>
      <c r="H24" s="21" t="s">
        <v>248</v>
      </c>
      <c r="I24" s="40"/>
      <c r="J24" s="48" t="s">
        <v>41</v>
      </c>
      <c r="K24" s="62">
        <v>420</v>
      </c>
      <c r="L24" s="23" t="s">
        <v>249</v>
      </c>
      <c r="M24" s="39"/>
      <c r="N24" s="39"/>
      <c r="O24" s="48" t="s">
        <v>41</v>
      </c>
      <c r="P24" s="62">
        <v>420</v>
      </c>
    </row>
    <row r="25" s="2" customFormat="1" ht="27" customHeight="1" spans="1:16">
      <c r="A25" s="40"/>
      <c r="B25" s="40" t="s">
        <v>250</v>
      </c>
      <c r="C25" s="43"/>
      <c r="D25" s="39"/>
      <c r="E25" s="39"/>
      <c r="F25" s="39"/>
      <c r="G25" s="40"/>
      <c r="H25" s="39" t="s">
        <v>251</v>
      </c>
      <c r="I25" s="40"/>
      <c r="J25" s="48" t="s">
        <v>41</v>
      </c>
      <c r="K25" s="62">
        <v>420</v>
      </c>
      <c r="L25" s="23" t="s">
        <v>252</v>
      </c>
      <c r="M25" s="39"/>
      <c r="N25" s="39"/>
      <c r="O25" s="48" t="s">
        <v>41</v>
      </c>
      <c r="P25" s="62">
        <v>420</v>
      </c>
    </row>
    <row r="26" ht="36" customHeight="1" spans="10:16">
      <c r="J26" s="3" t="s">
        <v>134</v>
      </c>
      <c r="K26" s="5">
        <f>SUM(K3:K25)</f>
        <v>8260</v>
      </c>
      <c r="O26" s="3" t="s">
        <v>134</v>
      </c>
      <c r="P26" s="5">
        <f>SUM(P3:P25)</f>
        <v>7320</v>
      </c>
    </row>
  </sheetData>
  <autoFilter ref="A2:Q26"/>
  <mergeCells count="10">
    <mergeCell ref="A1:M1"/>
    <mergeCell ref="J19:J20"/>
    <mergeCell ref="K4:K5"/>
    <mergeCell ref="K12:K13"/>
    <mergeCell ref="K15:K16"/>
    <mergeCell ref="K19:K20"/>
    <mergeCell ref="P4:P5"/>
    <mergeCell ref="P12:P13"/>
    <mergeCell ref="P15:P16"/>
    <mergeCell ref="P19:P20"/>
  </mergeCells>
  <pageMargins left="0.699305555555556" right="0.699305555555556" top="0.75" bottom="0.75" header="0.3" footer="0.3"/>
  <pageSetup paperSize="9" scale="7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费用总表</vt:lpstr>
      <vt:lpstr>接送机明细</vt:lpstr>
      <vt:lpstr>当地接送明细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yzsymb</dc:creator>
  <cp:lastModifiedBy>celine唐</cp:lastModifiedBy>
  <dcterms:created xsi:type="dcterms:W3CDTF">2017-02-21T20:15:00Z</dcterms:created>
  <dcterms:modified xsi:type="dcterms:W3CDTF">2017-11-28T14:27:58Z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