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filterPrivacy="1"/>
  <xr:revisionPtr revIDLastSave="0" documentId="13_ncr:1_{EA497B81-926D-4006-B1CB-7F73DFF55838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PO1" sheetId="2" r:id="rId1"/>
    <sheet name="PO2" sheetId="3" r:id="rId2"/>
    <sheet name="PO3与8月一起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 l="1"/>
  <c r="F5" i="4"/>
  <c r="F18" i="3"/>
  <c r="F17" i="3"/>
  <c r="F11" i="3"/>
  <c r="F12" i="3"/>
  <c r="F13" i="3" s="1"/>
  <c r="F3" i="4"/>
  <c r="F2" i="4"/>
  <c r="F4" i="4" s="1"/>
  <c r="F15" i="3"/>
  <c r="F14" i="3"/>
  <c r="F9" i="3"/>
  <c r="F8" i="3"/>
  <c r="D6" i="3"/>
  <c r="F6" i="3" s="1"/>
  <c r="F5" i="3"/>
  <c r="F3" i="3"/>
  <c r="F2" i="3"/>
  <c r="F9" i="2"/>
  <c r="F8" i="2"/>
  <c r="F10" i="2" s="1"/>
  <c r="F3" i="2"/>
  <c r="F6" i="2"/>
  <c r="F5" i="2"/>
  <c r="F2" i="2"/>
  <c r="F16" i="3" l="1"/>
  <c r="F7" i="3"/>
  <c r="F4" i="3"/>
  <c r="F10" i="3"/>
  <c r="F4" i="2"/>
  <c r="F7" i="2"/>
  <c r="F19" i="3" l="1"/>
  <c r="F20" i="3" s="1"/>
  <c r="F7" i="4"/>
  <c r="F8" i="4" s="1"/>
  <c r="F11" i="2"/>
  <c r="F12" i="2" s="1"/>
  <c r="F13" i="2" l="1"/>
  <c r="F14" i="2" l="1"/>
</calcChain>
</file>

<file path=xl/sharedStrings.xml><?xml version="1.0" encoding="utf-8"?>
<sst xmlns="http://schemas.openxmlformats.org/spreadsheetml/2006/main" count="90" uniqueCount="42">
  <si>
    <t>项目</t>
    <phoneticPr fontId="1" type="noConversion"/>
  </si>
  <si>
    <t>会议室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</si>
  <si>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</si>
  <si>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</si>
  <si>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</si>
  <si>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</si>
  <si>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</si>
  <si>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</si>
  <si>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</si>
  <si>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武汉</t>
    <phoneticPr fontId="1" type="noConversion"/>
  </si>
  <si>
    <t>服务费8%</t>
    <phoneticPr fontId="1" type="noConversion"/>
  </si>
  <si>
    <t>增值税专票6%</t>
    <phoneticPr fontId="1" type="noConversion"/>
  </si>
  <si>
    <t>上海</t>
    <phoneticPr fontId="1" type="noConversion"/>
  </si>
  <si>
    <t xml:space="preserve">午餐 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</si>
  <si>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</si>
  <si>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</si>
  <si>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北京</t>
    <phoneticPr fontId="1" type="noConversion"/>
  </si>
  <si>
    <t>北京临空皇冠假日</t>
    <phoneticPr fontId="1" type="noConversion"/>
  </si>
  <si>
    <t>用餐</t>
    <phoneticPr fontId="1" type="noConversion"/>
  </si>
  <si>
    <t>西安</t>
    <phoneticPr fontId="1" type="noConversion"/>
  </si>
  <si>
    <t>用餐</t>
    <phoneticPr fontId="1" type="noConversion"/>
  </si>
  <si>
    <t>每天预计30人</t>
    <phoneticPr fontId="1" type="noConversion"/>
  </si>
  <si>
    <t>杭州</t>
    <phoneticPr fontId="1" type="noConversion"/>
  </si>
  <si>
    <t>杭州福朋喜来登酒店</t>
    <phoneticPr fontId="1" type="noConversion"/>
  </si>
  <si>
    <t>7月5-7日</t>
    <phoneticPr fontId="1" type="noConversion"/>
  </si>
  <si>
    <t>7月8-9日</t>
    <phoneticPr fontId="1" type="noConversion"/>
  </si>
  <si>
    <t>上海浦东嘉里酒店</t>
    <phoneticPr fontId="1" type="noConversion"/>
  </si>
  <si>
    <t>西安北站美居酒店</t>
    <phoneticPr fontId="1" type="noConversion"/>
  </si>
  <si>
    <t>上海美豪酒店</t>
    <phoneticPr fontId="1" type="noConversion"/>
  </si>
  <si>
    <t xml:space="preserve"> 7.19-7.21</t>
    <phoneticPr fontId="1" type="noConversion"/>
  </si>
  <si>
    <t>停车劵</t>
    <phoneticPr fontId="1" type="noConversion"/>
  </si>
  <si>
    <t>5号40人，6号40人，7号40人</t>
    <phoneticPr fontId="1" type="noConversion"/>
  </si>
  <si>
    <t>6号18人</t>
    <phoneticPr fontId="1" type="noConversion"/>
  </si>
  <si>
    <t>深圳</t>
    <phoneticPr fontId="1" type="noConversion"/>
  </si>
  <si>
    <t>深圳深航酒店</t>
    <phoneticPr fontId="1" type="noConversion"/>
  </si>
  <si>
    <t>7月20-22日</t>
    <phoneticPr fontId="1" type="noConversion"/>
  </si>
  <si>
    <t>8号43人，9号52人</t>
    <phoneticPr fontId="1" type="noConversion"/>
  </si>
  <si>
    <t>20号34人，21号34人，22号32人</t>
    <phoneticPr fontId="1" type="noConversion"/>
  </si>
  <si>
    <t>19号54人，20号51人，21号53人</t>
    <phoneticPr fontId="1" type="noConversion"/>
  </si>
  <si>
    <t>成都锦江泊韵酒店</t>
    <phoneticPr fontId="1" type="noConversion"/>
  </si>
  <si>
    <t>19日45人，20日45人，21日42人</t>
    <phoneticPr fontId="1" type="noConversion"/>
  </si>
  <si>
    <t>21日35人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</si>
</sst>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ill="1"/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58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4"/>
  <sheetViews>
    <sheetView tabSelected="1" topLeftCell="B1" zoomScaleNormal="100" workbookViewId="0">
      <selection activeCell="G12" sqref="G12"/>
    </sheetView>
  </sheetViews>
  <sheetFormatPr defaultColWidth="8.85546875" defaultRowHeight="14.15" x14ac:dyDescent="0.35"/>
  <cols>
    <col min="2" max="2" width="35.5" customWidth="1"/>
    <col min="3" max="3" width="12.5" bestFit="1" customWidth="1"/>
    <col min="4" max="4" width="9.35546875" style="14" customWidth="1"/>
    <col min="6" max="6" width="10.0703125" bestFit="1" customWidth="1"/>
    <col min="7" max="7" width="46.355468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7" customFormat="1" x14ac:dyDescent="0.35">
      <c r="A2" s="20" t="s">
        <v>22</v>
      </c>
      <c r="B2" s="20" t="s">
        <v>23</v>
      </c>
      <c r="C2" s="10" t="s">
        <v>1</v>
      </c>
      <c r="D2" s="15">
        <v>1</v>
      </c>
      <c r="E2" s="10">
        <v>3000</v>
      </c>
      <c r="F2" s="10">
        <f>D2*E2</f>
        <v>3000</v>
      </c>
      <c r="G2" s="16">
        <v>44383</v>
      </c>
    </row>
    <row r="3" spans="1:7" s="7" customFormat="1" x14ac:dyDescent="0.35">
      <c r="A3" s="21"/>
      <c r="B3" s="21"/>
      <c r="C3" s="10" t="s">
        <v>20</v>
      </c>
      <c r="D3" s="15">
        <v>18</v>
      </c>
      <c r="E3" s="10">
        <v>50</v>
      </c>
      <c r="F3" s="10">
        <f>D3*E3</f>
        <v>900</v>
      </c>
      <c r="G3" s="10" t="s">
        <v>32</v>
      </c>
    </row>
    <row r="4" spans="1:7" s="7" customFormat="1" x14ac:dyDescent="0.35">
      <c r="A4" s="21"/>
      <c r="B4" s="21"/>
      <c r="C4" s="10" t="s">
        <v>8</v>
      </c>
      <c r="D4" s="15"/>
      <c r="E4" s="10"/>
      <c r="F4" s="10">
        <f>F2+F3</f>
        <v>3900</v>
      </c>
      <c r="G4" s="10"/>
    </row>
    <row r="5" spans="1:7" s="7" customFormat="1" x14ac:dyDescent="0.35">
      <c r="A5" s="26" t="s">
        <v>12</v>
      </c>
      <c r="B5" s="20" t="s">
        <v>26</v>
      </c>
      <c r="C5" s="10" t="s">
        <v>1</v>
      </c>
      <c r="D5" s="15">
        <v>1</v>
      </c>
      <c r="E5" s="10">
        <v>4500</v>
      </c>
      <c r="F5" s="10">
        <f>D5*E5</f>
        <v>4500</v>
      </c>
      <c r="G5" s="16">
        <v>44382</v>
      </c>
    </row>
    <row r="6" spans="1:7" s="7" customFormat="1" x14ac:dyDescent="0.35">
      <c r="A6" s="26"/>
      <c r="B6" s="21"/>
      <c r="C6" s="10" t="s">
        <v>30</v>
      </c>
      <c r="D6" s="15">
        <v>140</v>
      </c>
      <c r="E6" s="10">
        <v>7</v>
      </c>
      <c r="F6" s="10">
        <f>D6*E6</f>
        <v>980</v>
      </c>
      <c r="G6" s="16"/>
    </row>
    <row r="7" spans="1:7" s="7" customFormat="1" x14ac:dyDescent="0.35">
      <c r="A7" s="26"/>
      <c r="B7" s="22"/>
      <c r="C7" s="10" t="s">
        <v>8</v>
      </c>
      <c r="D7" s="15"/>
      <c r="E7" s="10"/>
      <c r="F7" s="10">
        <f>F5+F6</f>
        <v>5480</v>
      </c>
      <c r="G7" s="10"/>
    </row>
    <row r="8" spans="1:7" s="7" customFormat="1" x14ac:dyDescent="0.35">
      <c r="A8" s="12"/>
      <c r="B8" s="20" t="s">
        <v>17</v>
      </c>
      <c r="C8" s="10" t="s">
        <v>1</v>
      </c>
      <c r="D8" s="15">
        <v>1</v>
      </c>
      <c r="E8" s="10">
        <v>4000</v>
      </c>
      <c r="F8" s="10">
        <f>D8*E8</f>
        <v>4000</v>
      </c>
      <c r="G8" s="16">
        <v>44398</v>
      </c>
    </row>
    <row r="9" spans="1:7" s="7" customFormat="1" x14ac:dyDescent="0.35">
      <c r="A9" s="12"/>
      <c r="B9" s="21"/>
      <c r="C9" s="10" t="s">
        <v>13</v>
      </c>
      <c r="D9" s="15">
        <v>35</v>
      </c>
      <c r="E9" s="10">
        <v>68</v>
      </c>
      <c r="F9" s="10">
        <f>D9*E9</f>
        <v>2380</v>
      </c>
      <c r="G9" s="17" t="s">
        <v>41</v>
      </c>
    </row>
    <row r="10" spans="1:7" s="7" customFormat="1" x14ac:dyDescent="0.35">
      <c r="A10" s="12"/>
      <c r="B10" s="22"/>
      <c r="C10" s="10" t="s">
        <v>8</v>
      </c>
      <c r="D10" s="15"/>
      <c r="E10" s="10"/>
      <c r="F10" s="10">
        <f>F8+F9</f>
        <v>6380</v>
      </c>
      <c r="G10" s="10"/>
    </row>
    <row r="11" spans="1:7" x14ac:dyDescent="0.35">
      <c r="A11" s="23" t="s">
        <v>10</v>
      </c>
      <c r="B11" s="23"/>
      <c r="C11" s="23"/>
      <c r="D11" s="11"/>
      <c r="E11" s="3"/>
      <c r="F11" s="5">
        <f>(F4+F7+F10)*0.08</f>
        <v>1260.8</v>
      </c>
      <c r="G11" s="1"/>
    </row>
    <row r="12" spans="1:7" x14ac:dyDescent="0.35">
      <c r="A12" s="24" t="s">
        <v>15</v>
      </c>
      <c r="B12" s="25"/>
      <c r="C12" s="25"/>
      <c r="D12" s="11"/>
      <c r="E12" s="6"/>
      <c r="F12" s="5">
        <f>F4+F11+F7+F10</f>
        <v>17020.8</v>
      </c>
      <c r="G12" s="9"/>
    </row>
    <row r="13" spans="1:7" x14ac:dyDescent="0.35">
      <c r="A13" s="23" t="s">
        <v>11</v>
      </c>
      <c r="B13" s="23"/>
      <c r="C13" s="23"/>
      <c r="D13" s="4"/>
      <c r="E13" s="3"/>
      <c r="F13" s="8">
        <f>F12*0.06</f>
        <v>1021.2479999999999</v>
      </c>
      <c r="G13" s="8"/>
    </row>
    <row r="14" spans="1:7" x14ac:dyDescent="0.35">
      <c r="A14" s="23" t="s">
        <v>14</v>
      </c>
      <c r="B14" s="23"/>
      <c r="C14" s="23"/>
      <c r="D14" s="11"/>
      <c r="E14" s="3"/>
      <c r="F14" s="5">
        <f>F12+F13</f>
        <v>18042.047999999999</v>
      </c>
      <c r="G14" s="8"/>
    </row>
  </sheetData>
  <mergeCells count="9">
    <mergeCell ref="A2:A4"/>
    <mergeCell ref="B2:B4"/>
    <mergeCell ref="A5:A7"/>
    <mergeCell ref="B5:B7"/>
    <mergeCell ref="B8:B10"/>
    <mergeCell ref="A14:C14"/>
    <mergeCell ref="A11:C11"/>
    <mergeCell ref="A13:C13"/>
    <mergeCell ref="A12:C12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22FD-98E8-4CAB-8858-764576899C79}">
  <sheetPr>
    <pageSetUpPr fitToPage="1"/>
  </sheetPr>
  <dimension ref="A1:G20"/>
  <sheetViews>
    <sheetView topLeftCell="B7" zoomScaleNormal="100" workbookViewId="0">
      <selection activeCell="C16" sqref="C16"/>
    </sheetView>
  </sheetViews>
  <sheetFormatPr defaultColWidth="8.85546875" defaultRowHeight="14.15" x14ac:dyDescent="0.35"/>
  <cols>
    <col min="2" max="2" width="35.5" customWidth="1"/>
    <col min="3" max="3" width="12.5" bestFit="1" customWidth="1"/>
    <col min="4" max="4" width="9.35546875" style="14" customWidth="1"/>
    <col min="6" max="6" width="10.0703125" bestFit="1" customWidth="1"/>
    <col min="7" max="7" width="46.355468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7" customFormat="1" x14ac:dyDescent="0.35">
      <c r="A2" s="20" t="s">
        <v>22</v>
      </c>
      <c r="B2" s="20" t="s">
        <v>23</v>
      </c>
      <c r="C2" s="10" t="s">
        <v>1</v>
      </c>
      <c r="D2" s="15">
        <v>3</v>
      </c>
      <c r="E2" s="10">
        <v>3400</v>
      </c>
      <c r="F2" s="10">
        <f>D2*E2</f>
        <v>10200</v>
      </c>
      <c r="G2" s="10" t="s">
        <v>24</v>
      </c>
    </row>
    <row r="3" spans="1:7" s="7" customFormat="1" x14ac:dyDescent="0.35">
      <c r="A3" s="21"/>
      <c r="B3" s="21"/>
      <c r="C3" s="10" t="s">
        <v>18</v>
      </c>
      <c r="D3" s="15">
        <v>120</v>
      </c>
      <c r="E3" s="10">
        <v>50</v>
      </c>
      <c r="F3" s="10">
        <f>D3*E3</f>
        <v>6000</v>
      </c>
      <c r="G3" s="10" t="s">
        <v>31</v>
      </c>
    </row>
    <row r="4" spans="1:7" s="7" customFormat="1" x14ac:dyDescent="0.35">
      <c r="A4" s="21"/>
      <c r="B4" s="21"/>
      <c r="C4" s="10" t="s">
        <v>8</v>
      </c>
      <c r="D4" s="15"/>
      <c r="E4" s="10"/>
      <c r="F4" s="10">
        <f>F2+F3</f>
        <v>16200</v>
      </c>
      <c r="G4" s="10"/>
    </row>
    <row r="5" spans="1:7" s="7" customFormat="1" x14ac:dyDescent="0.35">
      <c r="A5" s="20" t="s">
        <v>16</v>
      </c>
      <c r="B5" s="20" t="s">
        <v>17</v>
      </c>
      <c r="C5" s="10" t="s">
        <v>1</v>
      </c>
      <c r="D5" s="15">
        <v>2</v>
      </c>
      <c r="E5" s="10">
        <v>4800</v>
      </c>
      <c r="F5" s="10">
        <f>D5*E5</f>
        <v>9600</v>
      </c>
      <c r="G5" s="16" t="s">
        <v>25</v>
      </c>
    </row>
    <row r="6" spans="1:7" s="7" customFormat="1" x14ac:dyDescent="0.35">
      <c r="A6" s="21"/>
      <c r="B6" s="21"/>
      <c r="C6" s="10" t="s">
        <v>13</v>
      </c>
      <c r="D6" s="15">
        <f>43+52</f>
        <v>95</v>
      </c>
      <c r="E6" s="10">
        <v>68</v>
      </c>
      <c r="F6" s="10">
        <f>D6*E6</f>
        <v>6460</v>
      </c>
      <c r="G6" s="17" t="s">
        <v>36</v>
      </c>
    </row>
    <row r="7" spans="1:7" s="7" customFormat="1" x14ac:dyDescent="0.35">
      <c r="A7" s="22"/>
      <c r="B7" s="22"/>
      <c r="C7" s="10" t="s">
        <v>8</v>
      </c>
      <c r="D7" s="15"/>
      <c r="E7" s="10"/>
      <c r="F7" s="10">
        <f>F5+F6</f>
        <v>16060</v>
      </c>
      <c r="G7" s="10"/>
    </row>
    <row r="8" spans="1:7" s="7" customFormat="1" x14ac:dyDescent="0.35">
      <c r="A8" s="20" t="s">
        <v>33</v>
      </c>
      <c r="B8" s="20" t="s">
        <v>34</v>
      </c>
      <c r="C8" s="10" t="s">
        <v>1</v>
      </c>
      <c r="D8" s="15">
        <v>3</v>
      </c>
      <c r="E8" s="10">
        <v>5000</v>
      </c>
      <c r="F8" s="10">
        <f>D8*E8</f>
        <v>15000</v>
      </c>
      <c r="G8" s="16" t="s">
        <v>35</v>
      </c>
    </row>
    <row r="9" spans="1:7" s="7" customFormat="1" x14ac:dyDescent="0.35">
      <c r="A9" s="21"/>
      <c r="B9" s="21"/>
      <c r="C9" s="10" t="s">
        <v>13</v>
      </c>
      <c r="D9" s="15">
        <v>100</v>
      </c>
      <c r="E9" s="10">
        <v>50</v>
      </c>
      <c r="F9" s="10">
        <f>D9*E9</f>
        <v>5000</v>
      </c>
      <c r="G9" s="17" t="s">
        <v>37</v>
      </c>
    </row>
    <row r="10" spans="1:7" s="7" customFormat="1" x14ac:dyDescent="0.35">
      <c r="A10" s="22"/>
      <c r="B10" s="22"/>
      <c r="C10" s="10" t="s">
        <v>8</v>
      </c>
      <c r="D10" s="15"/>
      <c r="E10" s="10"/>
      <c r="F10" s="10">
        <f>F8+F9</f>
        <v>20000</v>
      </c>
      <c r="G10" s="10"/>
    </row>
    <row r="11" spans="1:7" s="7" customFormat="1" x14ac:dyDescent="0.35">
      <c r="A11" s="20" t="s">
        <v>19</v>
      </c>
      <c r="B11" s="20" t="s">
        <v>27</v>
      </c>
      <c r="C11" s="10" t="s">
        <v>1</v>
      </c>
      <c r="D11" s="15">
        <v>1</v>
      </c>
      <c r="E11" s="18">
        <v>3000</v>
      </c>
      <c r="F11" s="10">
        <f>D11*E11</f>
        <v>3000</v>
      </c>
      <c r="G11" s="16">
        <v>44382</v>
      </c>
    </row>
    <row r="12" spans="1:7" s="7" customFormat="1" x14ac:dyDescent="0.35">
      <c r="A12" s="21" t="s">
        <v>9</v>
      </c>
      <c r="B12" s="21"/>
      <c r="C12" s="10" t="s">
        <v>13</v>
      </c>
      <c r="D12" s="15">
        <v>30</v>
      </c>
      <c r="E12" s="10">
        <v>50</v>
      </c>
      <c r="F12" s="10">
        <f>D12*E12</f>
        <v>1500</v>
      </c>
      <c r="G12" s="17" t="s">
        <v>21</v>
      </c>
    </row>
    <row r="13" spans="1:7" s="7" customFormat="1" x14ac:dyDescent="0.35">
      <c r="A13" s="22"/>
      <c r="B13" s="22"/>
      <c r="C13" s="10" t="s">
        <v>8</v>
      </c>
      <c r="D13" s="15"/>
      <c r="E13" s="10"/>
      <c r="F13" s="10">
        <f>F11+F12</f>
        <v>4500</v>
      </c>
      <c r="G13" s="10"/>
    </row>
    <row r="14" spans="1:7" s="7" customFormat="1" x14ac:dyDescent="0.35">
      <c r="A14" s="12"/>
      <c r="B14" s="20" t="s">
        <v>39</v>
      </c>
      <c r="C14" s="10" t="s">
        <v>1</v>
      </c>
      <c r="D14" s="15">
        <v>3</v>
      </c>
      <c r="E14" s="18">
        <v>5000</v>
      </c>
      <c r="F14" s="10">
        <f>D14*E14</f>
        <v>15000</v>
      </c>
      <c r="G14" s="10" t="s">
        <v>29</v>
      </c>
    </row>
    <row r="15" spans="1:7" s="7" customFormat="1" x14ac:dyDescent="0.35">
      <c r="A15" s="12"/>
      <c r="B15" s="21"/>
      <c r="C15" s="10" t="s">
        <v>13</v>
      </c>
      <c r="D15" s="15">
        <v>132</v>
      </c>
      <c r="E15" s="18">
        <v>45</v>
      </c>
      <c r="F15" s="10">
        <f>D15*E15</f>
        <v>5940</v>
      </c>
      <c r="G15" s="10" t="s">
        <v>40</v>
      </c>
    </row>
    <row r="16" spans="1:7" s="7" customFormat="1" x14ac:dyDescent="0.35">
      <c r="A16" s="12"/>
      <c r="B16" s="22"/>
      <c r="C16" s="10" t="s">
        <v>8</v>
      </c>
      <c r="D16" s="15"/>
      <c r="E16" s="10"/>
      <c r="F16" s="10">
        <f>F14+F15</f>
        <v>20940</v>
      </c>
      <c r="G16" s="10"/>
    </row>
    <row r="17" spans="1:7" x14ac:dyDescent="0.35">
      <c r="A17" s="23" t="s">
        <v>10</v>
      </c>
      <c r="B17" s="23"/>
      <c r="C17" s="23"/>
      <c r="D17" s="13"/>
      <c r="E17" s="13"/>
      <c r="F17" s="5">
        <f>(F13+F7+F4+F10+F16)*0.08</f>
        <v>6216</v>
      </c>
      <c r="G17" s="1"/>
    </row>
    <row r="18" spans="1:7" x14ac:dyDescent="0.35">
      <c r="A18" s="24" t="s">
        <v>15</v>
      </c>
      <c r="B18" s="25"/>
      <c r="C18" s="25"/>
      <c r="D18" s="13"/>
      <c r="E18" s="6"/>
      <c r="F18" s="5">
        <f>F17+F13+F7+F4+F10+F16</f>
        <v>83916</v>
      </c>
      <c r="G18" s="9"/>
    </row>
    <row r="19" spans="1:7" x14ac:dyDescent="0.35">
      <c r="A19" s="23" t="s">
        <v>11</v>
      </c>
      <c r="B19" s="23"/>
      <c r="C19" s="23"/>
      <c r="D19" s="4"/>
      <c r="E19" s="13"/>
      <c r="F19" s="8">
        <f>F18*0.06</f>
        <v>5034.96</v>
      </c>
      <c r="G19" s="8"/>
    </row>
    <row r="20" spans="1:7" x14ac:dyDescent="0.35">
      <c r="A20" s="23" t="s">
        <v>14</v>
      </c>
      <c r="B20" s="23"/>
      <c r="C20" s="23"/>
      <c r="D20" s="13"/>
      <c r="E20" s="13"/>
      <c r="F20" s="5">
        <f>F18+F19</f>
        <v>88950.96</v>
      </c>
      <c r="G20" s="8"/>
    </row>
  </sheetData>
  <mergeCells count="13">
    <mergeCell ref="A2:A4"/>
    <mergeCell ref="B2:B4"/>
    <mergeCell ref="B11:B13"/>
    <mergeCell ref="A11:A13"/>
    <mergeCell ref="A5:A7"/>
    <mergeCell ref="B5:B7"/>
    <mergeCell ref="A8:A10"/>
    <mergeCell ref="B8:B10"/>
    <mergeCell ref="A19:C19"/>
    <mergeCell ref="A20:C20"/>
    <mergeCell ref="B14:B16"/>
    <mergeCell ref="A17:C17"/>
    <mergeCell ref="A18:C18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5AF7B-09C0-43DF-8610-53A96C4944C3}">
  <sheetPr>
    <pageSetUpPr fitToPage="1"/>
  </sheetPr>
  <dimension ref="A1:G13"/>
  <sheetViews>
    <sheetView topLeftCell="B1" zoomScaleNormal="100" workbookViewId="0">
      <selection activeCell="C14" sqref="C14"/>
    </sheetView>
  </sheetViews>
  <sheetFormatPr defaultColWidth="8.85546875" defaultRowHeight="14.15" x14ac:dyDescent="0.35"/>
  <cols>
    <col min="2" max="2" width="35.5" customWidth="1"/>
    <col min="3" max="3" width="12.5" bestFit="1" customWidth="1"/>
    <col min="4" max="4" width="9.35546875" style="14" customWidth="1"/>
    <col min="6" max="6" width="10.0703125" bestFit="1" customWidth="1"/>
    <col min="7" max="7" width="46.355468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7" customFormat="1" x14ac:dyDescent="0.35">
      <c r="A2" s="20" t="s">
        <v>12</v>
      </c>
      <c r="B2" s="20" t="s">
        <v>28</v>
      </c>
      <c r="C2" s="10" t="s">
        <v>1</v>
      </c>
      <c r="D2" s="15">
        <v>3</v>
      </c>
      <c r="E2" s="18">
        <v>2900</v>
      </c>
      <c r="F2" s="10">
        <f>D2*E2</f>
        <v>8700</v>
      </c>
      <c r="G2" s="10" t="s">
        <v>29</v>
      </c>
    </row>
    <row r="3" spans="1:7" s="7" customFormat="1" x14ac:dyDescent="0.35">
      <c r="A3" s="21"/>
      <c r="B3" s="21"/>
      <c r="C3" s="10" t="s">
        <v>13</v>
      </c>
      <c r="D3" s="15">
        <v>158</v>
      </c>
      <c r="E3" s="10">
        <v>50</v>
      </c>
      <c r="F3" s="10">
        <f>D3*E3</f>
        <v>7900</v>
      </c>
      <c r="G3" s="10" t="s">
        <v>38</v>
      </c>
    </row>
    <row r="4" spans="1:7" s="7" customFormat="1" x14ac:dyDescent="0.35">
      <c r="A4" s="22"/>
      <c r="B4" s="22"/>
      <c r="C4" s="10" t="s">
        <v>8</v>
      </c>
      <c r="D4" s="15"/>
      <c r="E4" s="10"/>
      <c r="F4" s="10">
        <f>F2+F3</f>
        <v>16600</v>
      </c>
      <c r="G4" s="10"/>
    </row>
    <row r="5" spans="1:7" x14ac:dyDescent="0.35">
      <c r="A5" s="23" t="s">
        <v>10</v>
      </c>
      <c r="B5" s="23"/>
      <c r="C5" s="23"/>
      <c r="D5" s="19"/>
      <c r="E5" s="19"/>
      <c r="F5" s="5">
        <f>(F4)*0.08</f>
        <v>1328</v>
      </c>
      <c r="G5" s="1"/>
    </row>
    <row r="6" spans="1:7" x14ac:dyDescent="0.35">
      <c r="A6" s="24" t="s">
        <v>15</v>
      </c>
      <c r="B6" s="25"/>
      <c r="C6" s="25"/>
      <c r="D6" s="19"/>
      <c r="E6" s="6"/>
      <c r="F6" s="5">
        <f>F5+F4</f>
        <v>17928</v>
      </c>
      <c r="G6" s="9"/>
    </row>
    <row r="7" spans="1:7" x14ac:dyDescent="0.35">
      <c r="A7" s="23" t="s">
        <v>11</v>
      </c>
      <c r="B7" s="23"/>
      <c r="C7" s="23"/>
      <c r="D7" s="4"/>
      <c r="E7" s="19"/>
      <c r="F7" s="8">
        <f>F6*0.06</f>
        <v>1075.68</v>
      </c>
      <c r="G7" s="8"/>
    </row>
    <row r="8" spans="1:7" x14ac:dyDescent="0.35">
      <c r="A8" s="23" t="s">
        <v>14</v>
      </c>
      <c r="B8" s="23"/>
      <c r="C8" s="23"/>
      <c r="D8" s="19"/>
      <c r="E8" s="19"/>
      <c r="F8" s="5">
        <f>F6+F7</f>
        <v>19003.68</v>
      </c>
      <c r="G8" s="8"/>
    </row>
    <row r="13" spans="1:7" x14ac:dyDescent="0.35">
      <c r="G13" s="27"/>
    </row>
  </sheetData>
  <mergeCells count="6">
    <mergeCell ref="A6:C6"/>
    <mergeCell ref="A7:C7"/>
    <mergeCell ref="A8:C8"/>
    <mergeCell ref="A2:A4"/>
    <mergeCell ref="B2:B4"/>
    <mergeCell ref="A5:C5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PO1</vt:lpstr>
      <vt:lpstr>PO2</vt:lpstr>
      <vt:lpstr>PO3与8月一起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2021-07-23T13:27:50Z</dcterms:modified>
</cp:coreProperties>
</file>