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总账单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 localSheetId="0">总账单!$A$1:$G$50</definedName>
    <definedName name="_xlnm.Print_Area">#REF!</definedName>
    <definedName name="v">#REF!</definedName>
    <definedName name="xm">[4]伦敦办明细!$A$299:$A$312</definedName>
  </definedNames>
  <calcPr calcId="144525"/>
</workbook>
</file>

<file path=xl/sharedStrings.xml><?xml version="1.0" encoding="utf-8"?>
<sst xmlns="http://schemas.openxmlformats.org/spreadsheetml/2006/main" count="88">
  <si>
    <t xml:space="preserve">Remarks: Agency service fee should be a package price, which ensure the smooth implementation without additional service cost, cost includes phone charge, 
F&amp;B during preparation and onsite, and any other allowance which need pay to agency staffs or 3rd party staffs.  </t>
  </si>
  <si>
    <t>Both in EN &amp; CN</t>
  </si>
  <si>
    <t xml:space="preserve">Project Name: </t>
  </si>
  <si>
    <r>
      <rPr>
        <sz val="11"/>
        <color rgb="FF000000"/>
        <rFont val="BMWTypeCondensedRegular"/>
        <charset val="134"/>
      </rPr>
      <t xml:space="preserve">Project Date:      29th ,Jun,2018 </t>
    </r>
    <r>
      <rPr>
        <sz val="11"/>
        <color rgb="FF000000"/>
        <rFont val="宋体"/>
        <charset val="134"/>
      </rPr>
      <t>，</t>
    </r>
  </si>
  <si>
    <t xml:space="preserve">Quotation Date:  24th ,May,2018 </t>
  </si>
  <si>
    <t>Quotation Version:</t>
  </si>
  <si>
    <t>Agency Name:CHINA COMFORT TRAVEL GROUP CO.,LTD.</t>
  </si>
  <si>
    <t>Agency Address:</t>
  </si>
  <si>
    <t>Contact Info (Name/E-mail/MP): WANG.SHUAI  WANGSHUAI@CCT.CN   15231169318</t>
  </si>
  <si>
    <t>Item
项目</t>
  </si>
  <si>
    <t>Budget(RMB)
预算（人民币）</t>
  </si>
  <si>
    <t>Remark
备注</t>
  </si>
  <si>
    <t>Description
描述</t>
  </si>
  <si>
    <t>A</t>
  </si>
  <si>
    <r>
      <rPr>
        <b/>
        <sz val="10"/>
        <color rgb="FF000000"/>
        <rFont val="BMWTypeCondensedRegular"/>
        <charset val="134"/>
      </rPr>
      <t xml:space="preserve">Team building
</t>
    </r>
    <r>
      <rPr>
        <b/>
        <sz val="10"/>
        <color rgb="FF000000"/>
        <rFont val="宋体"/>
        <charset val="134"/>
      </rPr>
      <t>团建</t>
    </r>
  </si>
  <si>
    <t>B</t>
  </si>
  <si>
    <r>
      <rPr>
        <b/>
        <sz val="10"/>
        <color rgb="FF000000"/>
        <rFont val="BMWTypeCondensedRegular"/>
        <charset val="134"/>
      </rPr>
      <t xml:space="preserve">Local Shuttle
</t>
    </r>
    <r>
      <rPr>
        <b/>
        <sz val="10"/>
        <color rgb="FF000000"/>
        <rFont val="宋体"/>
        <charset val="134"/>
      </rPr>
      <t>大巴</t>
    </r>
  </si>
  <si>
    <t>C</t>
  </si>
  <si>
    <r>
      <rPr>
        <b/>
        <sz val="10"/>
        <color rgb="FF000000"/>
        <rFont val="BMWTypeCondensedRegular"/>
        <charset val="134"/>
      </rPr>
      <t xml:space="preserve">Dinner
</t>
    </r>
    <r>
      <rPr>
        <b/>
        <sz val="10"/>
        <color rgb="FF000000"/>
        <rFont val="宋体"/>
        <charset val="134"/>
      </rPr>
      <t>晚宴</t>
    </r>
  </si>
  <si>
    <t>D</t>
  </si>
  <si>
    <t>Insurance
保险</t>
  </si>
  <si>
    <t>E</t>
  </si>
  <si>
    <r>
      <rPr>
        <b/>
        <sz val="10"/>
        <color rgb="FF000000"/>
        <rFont val="BMWTypeCondensedRegular"/>
        <charset val="134"/>
      </rPr>
      <t xml:space="preserve">Man Power                                                       </t>
    </r>
    <r>
      <rPr>
        <b/>
        <sz val="10"/>
        <color rgb="FF000000"/>
        <rFont val="宋体"/>
        <charset val="134"/>
      </rPr>
      <t>现场协调人员</t>
    </r>
  </si>
  <si>
    <t>F</t>
  </si>
  <si>
    <r>
      <rPr>
        <b/>
        <sz val="10"/>
        <color rgb="FF000000"/>
        <rFont val="BMWTypeCondensedRegular"/>
        <charset val="134"/>
      </rPr>
      <t xml:space="preserve">Agency Fees
</t>
    </r>
    <r>
      <rPr>
        <b/>
        <sz val="10"/>
        <color rgb="FF000000"/>
        <rFont val="宋体"/>
        <charset val="134"/>
      </rPr>
      <t>服务费</t>
    </r>
  </si>
  <si>
    <t>Total Net</t>
  </si>
  <si>
    <t>H</t>
  </si>
  <si>
    <r>
      <rPr>
        <b/>
        <sz val="10"/>
        <color indexed="8"/>
        <rFont val="BMWTypeCondensedRegular"/>
        <charset val="134"/>
      </rPr>
      <t xml:space="preserve">VAT Tax
</t>
    </r>
    <r>
      <rPr>
        <b/>
        <sz val="10"/>
        <color indexed="8"/>
        <rFont val="宋体"/>
        <charset val="134"/>
      </rPr>
      <t xml:space="preserve">增值税 </t>
    </r>
  </si>
  <si>
    <t>增值税专用发票（6%）会务费</t>
  </si>
  <si>
    <t>Total Gross</t>
  </si>
  <si>
    <t>NSC (Split ratio will be shared before agency issue invoice)</t>
  </si>
  <si>
    <t>BBA (Split ratio will be shared before agency issue invoice)</t>
  </si>
  <si>
    <t>Remarks: Please note that 3rd party invoices are paid net by BMW since VAT is claimed back by your company.</t>
  </si>
  <si>
    <r>
      <rPr>
        <b/>
        <sz val="10"/>
        <color rgb="FFFFFFFF"/>
        <rFont val="BMWTypeCondensedRegular"/>
        <charset val="134"/>
      </rPr>
      <t>A .</t>
    </r>
    <r>
      <rPr>
        <b/>
        <sz val="10"/>
        <color rgb="FFFFFFFF"/>
        <rFont val="宋体"/>
        <charset val="134"/>
      </rPr>
      <t>团建</t>
    </r>
    <r>
      <rPr>
        <b/>
        <sz val="10"/>
        <color rgb="FFFFFFFF"/>
        <rFont val="BMWTypeCondensedRegular"/>
        <charset val="134"/>
      </rPr>
      <t xml:space="preserve">
</t>
    </r>
  </si>
  <si>
    <r>
      <rPr>
        <b/>
        <sz val="10"/>
        <color indexed="9"/>
        <rFont val="BMWTypeCondensedRegular"/>
        <charset val="134"/>
      </rPr>
      <t xml:space="preserve">Item
</t>
    </r>
    <r>
      <rPr>
        <b/>
        <sz val="10"/>
        <color indexed="9"/>
        <rFont val="宋体"/>
        <charset val="134"/>
      </rPr>
      <t>项目</t>
    </r>
  </si>
  <si>
    <r>
      <rPr>
        <b/>
        <sz val="10"/>
        <color indexed="9"/>
        <rFont val="BMWTypeCondensedRegular"/>
        <charset val="134"/>
      </rPr>
      <t xml:space="preserve">Unit Price (RMB)
</t>
    </r>
    <r>
      <rPr>
        <b/>
        <sz val="10"/>
        <color indexed="9"/>
        <rFont val="宋体"/>
        <charset val="134"/>
      </rPr>
      <t>单价（人民币）</t>
    </r>
  </si>
  <si>
    <r>
      <rPr>
        <b/>
        <sz val="10"/>
        <color indexed="9"/>
        <rFont val="BMWTypeCondensedRegular"/>
        <charset val="134"/>
      </rPr>
      <t xml:space="preserve">No. of item
</t>
    </r>
    <r>
      <rPr>
        <b/>
        <sz val="10"/>
        <color indexed="9"/>
        <rFont val="宋体"/>
        <charset val="134"/>
      </rPr>
      <t>次数</t>
    </r>
  </si>
  <si>
    <r>
      <rPr>
        <b/>
        <sz val="10"/>
        <color indexed="9"/>
        <rFont val="BMWTypeCondensedRegular"/>
        <charset val="134"/>
      </rPr>
      <t xml:space="preserve">QTY
</t>
    </r>
    <r>
      <rPr>
        <b/>
        <sz val="10"/>
        <color indexed="9"/>
        <rFont val="宋体"/>
        <charset val="134"/>
      </rPr>
      <t>数量</t>
    </r>
  </si>
  <si>
    <r>
      <rPr>
        <b/>
        <sz val="10"/>
        <color indexed="9"/>
        <rFont val="BMWTypeCondensedRegular"/>
        <charset val="134"/>
      </rPr>
      <t xml:space="preserve">Total Price (RMB)
</t>
    </r>
    <r>
      <rPr>
        <b/>
        <sz val="10"/>
        <color indexed="9"/>
        <rFont val="宋体"/>
        <charset val="134"/>
      </rPr>
      <t>总价（人民币）</t>
    </r>
  </si>
  <si>
    <r>
      <rPr>
        <b/>
        <sz val="10"/>
        <color indexed="9"/>
        <rFont val="BMWTypeCondensedRegular"/>
        <charset val="134"/>
      </rPr>
      <t xml:space="preserve">Description
</t>
    </r>
    <r>
      <rPr>
        <b/>
        <sz val="10"/>
        <color indexed="9"/>
        <rFont val="宋体"/>
        <charset val="134"/>
      </rPr>
      <t>描述</t>
    </r>
  </si>
  <si>
    <t>A1</t>
  </si>
  <si>
    <t>场租费用</t>
  </si>
  <si>
    <t>A2</t>
  </si>
  <si>
    <t>茶歇</t>
  </si>
  <si>
    <t>外购预估</t>
  </si>
  <si>
    <t>A3</t>
  </si>
  <si>
    <t>团建培训师</t>
  </si>
  <si>
    <t>A4</t>
  </si>
  <si>
    <t>获胜团队奖品</t>
  </si>
  <si>
    <t>A5</t>
  </si>
  <si>
    <t>条幅</t>
  </si>
  <si>
    <r>
      <rPr>
        <sz val="10"/>
        <color rgb="FF000000"/>
        <rFont val="宋体"/>
        <charset val="134"/>
      </rPr>
      <t>写真布材料 建议尺寸：</t>
    </r>
    <r>
      <rPr>
        <b/>
        <sz val="10"/>
        <color rgb="FF000000"/>
        <rFont val="宋体"/>
        <charset val="134"/>
      </rPr>
      <t>8m*80cm</t>
    </r>
  </si>
  <si>
    <r>
      <rPr>
        <b/>
        <sz val="10"/>
        <color rgb="FF000000"/>
        <rFont val="BMWTypeCondensedRegular"/>
        <charset val="134"/>
      </rPr>
      <t xml:space="preserve">A .Meeting
</t>
    </r>
    <r>
      <rPr>
        <b/>
        <sz val="10"/>
        <color rgb="FF000000"/>
        <rFont val="宋体"/>
        <charset val="134"/>
      </rPr>
      <t>会议</t>
    </r>
  </si>
  <si>
    <r>
      <rPr>
        <b/>
        <sz val="10"/>
        <color rgb="FF36363D"/>
        <rFont val="BMWTypeCondensedRegular"/>
        <charset val="134"/>
      </rPr>
      <t xml:space="preserve">B. </t>
    </r>
    <r>
      <rPr>
        <b/>
        <sz val="10"/>
        <color rgb="FF36363D"/>
        <rFont val="宋体"/>
        <charset val="134"/>
      </rPr>
      <t>大巴</t>
    </r>
  </si>
  <si>
    <t>B1</t>
  </si>
  <si>
    <t>大巴</t>
  </si>
  <si>
    <r>
      <rPr>
        <sz val="10"/>
        <color rgb="FF36363D"/>
        <rFont val="BMWTypeCondensedRegular"/>
        <charset val="134"/>
      </rPr>
      <t>51</t>
    </r>
    <r>
      <rPr>
        <sz val="10"/>
        <color rgb="FF36363D"/>
        <rFont val="宋体"/>
        <charset val="134"/>
      </rPr>
      <t>座车，</t>
    </r>
    <r>
      <rPr>
        <sz val="10"/>
        <color rgb="FF36363D"/>
        <rFont val="BMWTypeCondensedRegular"/>
        <charset val="134"/>
      </rPr>
      <t>13</t>
    </r>
    <r>
      <rPr>
        <sz val="10"/>
        <color rgb="FF36363D"/>
        <rFont val="宋体"/>
        <charset val="134"/>
      </rPr>
      <t>点</t>
    </r>
    <r>
      <rPr>
        <sz val="10"/>
        <color rgb="FF36363D"/>
        <rFont val="BMWTypeCondensedRegular"/>
        <charset val="134"/>
      </rPr>
      <t>-21</t>
    </r>
    <r>
      <rPr>
        <sz val="10"/>
        <color rgb="FF36363D"/>
        <rFont val="宋体"/>
        <charset val="134"/>
      </rPr>
      <t>点</t>
    </r>
  </si>
  <si>
    <r>
      <rPr>
        <b/>
        <sz val="10"/>
        <color rgb="FF000000"/>
        <rFont val="BMWTypeCondensedRegular"/>
        <charset val="134"/>
      </rPr>
      <t>B .</t>
    </r>
    <r>
      <rPr>
        <b/>
        <sz val="10"/>
        <color rgb="FF000000"/>
        <rFont val="宋体"/>
        <charset val="134"/>
      </rPr>
      <t>大巴</t>
    </r>
  </si>
  <si>
    <r>
      <rPr>
        <b/>
        <sz val="10"/>
        <color rgb="FF36363D"/>
        <rFont val="BMWTypeCondensedRegular"/>
        <charset val="134"/>
      </rPr>
      <t xml:space="preserve">C. </t>
    </r>
    <r>
      <rPr>
        <b/>
        <sz val="10"/>
        <color rgb="FF36363D"/>
        <rFont val="宋体"/>
        <charset val="134"/>
      </rPr>
      <t>晚宴</t>
    </r>
  </si>
  <si>
    <t>C1</t>
  </si>
  <si>
    <t>酒水预估</t>
  </si>
  <si>
    <t>已实际费用为准</t>
  </si>
  <si>
    <t>C2</t>
  </si>
  <si>
    <t>晚餐(罗兰湖）</t>
  </si>
  <si>
    <t>预估费用，已实际发生为准</t>
  </si>
  <si>
    <r>
      <rPr>
        <b/>
        <sz val="10"/>
        <color rgb="FF000000"/>
        <rFont val="BMWTypeCondensedRegular"/>
        <charset val="134"/>
      </rPr>
      <t>C.</t>
    </r>
    <r>
      <rPr>
        <b/>
        <sz val="10"/>
        <color rgb="FF000000"/>
        <rFont val="宋体"/>
        <charset val="134"/>
      </rPr>
      <t>晚宴</t>
    </r>
  </si>
  <si>
    <r>
      <rPr>
        <b/>
        <sz val="10"/>
        <color rgb="FFFFFFFF"/>
        <rFont val="BMWTypeCondensedRegular"/>
        <charset val="134"/>
      </rPr>
      <t xml:space="preserve">D. Insurance </t>
    </r>
    <r>
      <rPr>
        <b/>
        <sz val="10"/>
        <color rgb="FFFFFFFF"/>
        <rFont val="宋体"/>
        <charset val="134"/>
      </rPr>
      <t>保险</t>
    </r>
  </si>
  <si>
    <t>D1</t>
  </si>
  <si>
    <r>
      <rPr>
        <sz val="10"/>
        <color rgb="FF000000"/>
        <rFont val="BMWTypeCondensedRegular"/>
        <charset val="134"/>
      </rPr>
      <t xml:space="preserve">Insurance                                                                            </t>
    </r>
    <r>
      <rPr>
        <sz val="10"/>
        <rFont val="宋体"/>
        <charset val="134"/>
      </rPr>
      <t>出行意外险（意外伤害险）</t>
    </r>
  </si>
  <si>
    <r>
      <rPr>
        <sz val="10"/>
        <color rgb="FF000000"/>
        <rFont val="BMWTypeCondensedRegular"/>
        <charset val="134"/>
      </rPr>
      <t>For</t>
    </r>
    <r>
      <rPr>
        <sz val="10"/>
        <color rgb="FF000000"/>
        <rFont val="宋体"/>
        <charset val="134"/>
      </rPr>
      <t>所有中外员工（需提供与证照一致的名字）</t>
    </r>
  </si>
  <si>
    <r>
      <rPr>
        <b/>
        <sz val="10"/>
        <color rgb="FF000000"/>
        <rFont val="BMWTypeCondensedRegular"/>
        <charset val="134"/>
      </rPr>
      <t xml:space="preserve">D. Insurance </t>
    </r>
    <r>
      <rPr>
        <b/>
        <sz val="10"/>
        <color rgb="FF000000"/>
        <rFont val="宋体"/>
        <charset val="134"/>
      </rPr>
      <t>保险</t>
    </r>
  </si>
  <si>
    <t>E. Man Power</t>
  </si>
  <si>
    <r>
      <rPr>
        <b/>
        <sz val="10"/>
        <color rgb="FFFFFFFF"/>
        <rFont val="BMWTypeCondensedRegular"/>
        <charset val="134"/>
      </rPr>
      <t xml:space="preserve">Unit Price (RMB)
</t>
    </r>
    <r>
      <rPr>
        <b/>
        <sz val="10"/>
        <color rgb="FFFFFFFF"/>
        <rFont val="宋体"/>
        <charset val="134"/>
      </rPr>
      <t>单价（人民币）</t>
    </r>
  </si>
  <si>
    <t>E1</t>
  </si>
  <si>
    <r>
      <rPr>
        <sz val="10"/>
        <color indexed="8"/>
        <rFont val="宋体"/>
        <charset val="134"/>
      </rPr>
      <t>现场协调人员</t>
    </r>
    <r>
      <rPr>
        <sz val="10"/>
        <color indexed="8"/>
        <rFont val="BMWTypeCondensedRegular"/>
        <charset val="134"/>
      </rPr>
      <t xml:space="preserve">
On site coordinator</t>
    </r>
  </si>
  <si>
    <t>康辉工作人员2人</t>
  </si>
  <si>
    <t>E.Man Power</t>
  </si>
  <si>
    <r>
      <rPr>
        <b/>
        <sz val="10"/>
        <color rgb="FFFFFFFF"/>
        <rFont val="BMWTypeCondensedRegular"/>
        <charset val="134"/>
      </rPr>
      <t xml:space="preserve">F. Service Charge
</t>
    </r>
    <r>
      <rPr>
        <b/>
        <sz val="10"/>
        <color rgb="FFFFFFFF"/>
        <rFont val="宋体"/>
        <charset val="134"/>
      </rPr>
      <t>服务费</t>
    </r>
  </si>
  <si>
    <r>
      <rPr>
        <b/>
        <sz val="10"/>
        <color indexed="9"/>
        <rFont val="BMWTypeCondensedRegular"/>
        <charset val="134"/>
      </rPr>
      <t xml:space="preserve">Quantities
</t>
    </r>
    <r>
      <rPr>
        <b/>
        <sz val="10"/>
        <color indexed="9"/>
        <rFont val="宋体"/>
        <charset val="134"/>
      </rPr>
      <t>人数</t>
    </r>
  </si>
  <si>
    <r>
      <rPr>
        <b/>
        <sz val="10"/>
        <color indexed="9"/>
        <rFont val="BMWTypeCondensedRegular"/>
        <charset val="134"/>
      </rPr>
      <t xml:space="preserve">Days
</t>
    </r>
    <r>
      <rPr>
        <b/>
        <sz val="10"/>
        <color indexed="9"/>
        <rFont val="宋体"/>
        <charset val="134"/>
      </rPr>
      <t>天数</t>
    </r>
  </si>
  <si>
    <t>F1</t>
  </si>
  <si>
    <r>
      <rPr>
        <sz val="10"/>
        <rFont val="BMWTypeCondensedRegular"/>
        <charset val="134"/>
      </rPr>
      <t xml:space="preserve">Service Charge                                                                           </t>
    </r>
    <r>
      <rPr>
        <sz val="10"/>
        <rFont val="宋体"/>
        <charset val="134"/>
      </rPr>
      <t>服务费</t>
    </r>
  </si>
  <si>
    <r>
      <rPr>
        <sz val="10"/>
        <color rgb="FF000000"/>
        <rFont val="BMWTypeCondensedRegular"/>
        <charset val="134"/>
      </rPr>
      <t>10%</t>
    </r>
    <r>
      <rPr>
        <sz val="10"/>
        <color rgb="FF000000"/>
        <rFont val="宋体"/>
        <charset val="134"/>
      </rPr>
      <t>服务费</t>
    </r>
  </si>
  <si>
    <r>
      <rPr>
        <b/>
        <sz val="10"/>
        <color rgb="FF000000"/>
        <rFont val="BMWTypeCondensedRegular"/>
        <charset val="134"/>
      </rPr>
      <t xml:space="preserve">F.Service Charge
</t>
    </r>
    <r>
      <rPr>
        <b/>
        <sz val="10"/>
        <color rgb="FF000000"/>
        <rFont val="宋体"/>
        <charset val="134"/>
      </rPr>
      <t>服务费</t>
    </r>
  </si>
  <si>
    <r>
      <rPr>
        <b/>
        <sz val="10"/>
        <color rgb="FFFFFFFF"/>
        <rFont val="BMWTypeCondensedRegular"/>
        <charset val="134"/>
      </rPr>
      <t xml:space="preserve">G. Business Tax
</t>
    </r>
    <r>
      <rPr>
        <b/>
        <sz val="10"/>
        <color rgb="FFFFFFFF"/>
        <rFont val="宋体"/>
        <charset val="134"/>
      </rPr>
      <t>税金</t>
    </r>
  </si>
  <si>
    <t>G1</t>
  </si>
  <si>
    <r>
      <rPr>
        <sz val="10"/>
        <color indexed="8"/>
        <rFont val="BMWTypeCondensedRegular"/>
        <charset val="134"/>
      </rPr>
      <t xml:space="preserve">Business Tax
</t>
    </r>
    <r>
      <rPr>
        <sz val="10"/>
        <color indexed="8"/>
        <rFont val="宋体"/>
        <charset val="134"/>
      </rPr>
      <t>税金</t>
    </r>
  </si>
  <si>
    <r>
      <rPr>
        <b/>
        <sz val="10"/>
        <color rgb="FF000000"/>
        <rFont val="BMWTypeCondensedRegular"/>
        <charset val="134"/>
      </rPr>
      <t xml:space="preserve">G. Business Tax
</t>
    </r>
    <r>
      <rPr>
        <b/>
        <sz val="10"/>
        <color rgb="FF000000"/>
        <rFont val="宋体"/>
        <charset val="134"/>
      </rPr>
      <t>税金</t>
    </r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</si>
</sst>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_ [$¥-804]* #,##0.00_ ;_ [$¥-804]* \-#,##0.00_ ;_ [$¥-804]* &quot;-&quot;??_ ;_ @_ "/>
    <numFmt numFmtId="44" formatCode="_ &quot;￥&quot;* #,##0.00_ ;_ &quot;￥&quot;* \-#,##0.00_ ;_ &quot;￥&quot;* &quot;-&quot;??_ ;_ @_ "/>
    <numFmt numFmtId="177" formatCode="[$€-2]\ #,##0"/>
    <numFmt numFmtId="178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179" formatCode="\¥#,##0.00_);[Red]\(\¥#,##0.00\)"/>
  </numFmts>
  <fonts count="51">
    <font>
      <sz val="11"/>
      <name val="宋体"/>
      <charset val="134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sz val="11"/>
      <color rgb="FF000000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indexed="8"/>
      <name val="BMWTypeCondensedRegular"/>
      <charset val="134"/>
    </font>
    <font>
      <b/>
      <sz val="10"/>
      <color rgb="FF000000"/>
      <name val="BMWTypeCondensedRegular"/>
      <charset val="134"/>
    </font>
    <font>
      <sz val="10"/>
      <color indexed="8"/>
      <name val="BMWTypeCondensedRegular"/>
      <charset val="134"/>
    </font>
    <font>
      <b/>
      <sz val="10"/>
      <color rgb="FFFF0000"/>
      <name val="BMWTypeCondensedRegular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rgb="FFFF0000"/>
      <name val="BMWTypeCondensedRegular"/>
      <charset val="134"/>
    </font>
    <font>
      <b/>
      <sz val="10"/>
      <color rgb="FFFFFFFF"/>
      <name val="BMWTypeCondensedRegular"/>
      <charset val="134"/>
    </font>
    <font>
      <sz val="10"/>
      <color rgb="FF000000"/>
      <name val="宋体"/>
      <charset val="134"/>
    </font>
    <font>
      <sz val="10"/>
      <name val="BMWTypeCondensedRegular"/>
      <charset val="134"/>
    </font>
    <font>
      <sz val="10"/>
      <name val="宋体"/>
      <charset val="134"/>
    </font>
    <font>
      <b/>
      <sz val="10"/>
      <color rgb="FF36363D"/>
      <name val="BMWTypeCondensedRegular"/>
      <charset val="134"/>
    </font>
    <font>
      <sz val="10"/>
      <color rgb="FF36363D"/>
      <name val="BMWTypeCondensedRegular"/>
      <charset val="134"/>
    </font>
    <font>
      <sz val="10"/>
      <color rgb="FF000000"/>
      <name val="BMWTypeCondensedRegular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color rgb="FFFFFFFF"/>
      <name val="宋体"/>
      <charset val="134"/>
    </font>
    <font>
      <b/>
      <sz val="10"/>
      <color indexed="9"/>
      <name val="宋体"/>
      <charset val="134"/>
    </font>
    <font>
      <b/>
      <sz val="10"/>
      <color rgb="FF36363D"/>
      <name val="宋体"/>
      <charset val="134"/>
    </font>
    <font>
      <sz val="10"/>
      <color rgb="FF36363D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68FD4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FBFBF"/>
        <bgColor indexed="8"/>
      </patternFill>
    </fill>
    <fill>
      <patternFill patternType="solid">
        <fgColor rgb="FFFFFFFF"/>
        <bgColor indexed="8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6" fillId="29" borderId="15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22" borderId="12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3" fillId="0" borderId="0">
      <protection locked="0"/>
    </xf>
    <xf numFmtId="0" fontId="24" fillId="0" borderId="11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1" fillId="26" borderId="13" applyNumberFormat="0" applyAlignment="0" applyProtection="0">
      <alignment vertical="center"/>
    </xf>
    <xf numFmtId="0" fontId="41" fillId="26" borderId="15" applyNumberFormat="0" applyAlignment="0" applyProtection="0">
      <alignment vertical="center"/>
    </xf>
    <xf numFmtId="0" fontId="37" fillId="30" borderId="16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0" fillId="0" borderId="0">
      <protection locked="0"/>
    </xf>
    <xf numFmtId="177" fontId="13" fillId="0" borderId="0">
      <protection locked="0"/>
    </xf>
    <xf numFmtId="43" fontId="13" fillId="0" borderId="0">
      <alignment vertical="top"/>
      <protection locked="0"/>
    </xf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177" fontId="4" fillId="2" borderId="2" xfId="51" applyFont="1" applyFill="1" applyBorder="1" applyAlignment="1" applyProtection="1">
      <alignment vertical="center"/>
    </xf>
    <xf numFmtId="177" fontId="5" fillId="2" borderId="3" xfId="51" applyFont="1" applyFill="1" applyBorder="1" applyAlignment="1" applyProtection="1">
      <alignment vertical="center"/>
    </xf>
    <xf numFmtId="176" fontId="5" fillId="2" borderId="3" xfId="51" applyNumberFormat="1" applyFont="1" applyFill="1" applyBorder="1" applyAlignment="1" applyProtection="1">
      <alignment vertical="center"/>
    </xf>
    <xf numFmtId="177" fontId="5" fillId="2" borderId="4" xfId="51" applyFont="1" applyFill="1" applyBorder="1" applyAlignment="1" applyProtection="1">
      <alignment vertical="center"/>
    </xf>
    <xf numFmtId="177" fontId="5" fillId="2" borderId="5" xfId="51" applyFont="1" applyFill="1" applyBorder="1" applyAlignment="1" applyProtection="1">
      <alignment horizontal="left" vertical="center"/>
    </xf>
    <xf numFmtId="177" fontId="5" fillId="2" borderId="0" xfId="51" applyFont="1" applyFill="1" applyBorder="1" applyAlignment="1" applyProtection="1">
      <alignment horizontal="left" vertical="center"/>
    </xf>
    <xf numFmtId="176" fontId="5" fillId="2" borderId="0" xfId="51" applyNumberFormat="1" applyFont="1" applyFill="1" applyBorder="1" applyAlignment="1" applyProtection="1">
      <alignment horizontal="left" vertical="center"/>
    </xf>
    <xf numFmtId="177" fontId="5" fillId="2" borderId="6" xfId="51" applyFont="1" applyFill="1" applyBorder="1" applyAlignment="1" applyProtection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6" fillId="2" borderId="0" xfId="0" applyFont="1" applyFill="1" applyBorder="1" applyAlignment="1">
      <alignment horizontal="left" vertical="center"/>
    </xf>
    <xf numFmtId="14" fontId="1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 wrapText="1"/>
    </xf>
    <xf numFmtId="176" fontId="1" fillId="2" borderId="0" xfId="0" applyNumberFormat="1" applyFont="1" applyFill="1" applyBorder="1" applyAlignment="1">
      <alignment vertical="center" wrapText="1"/>
    </xf>
    <xf numFmtId="178" fontId="1" fillId="2" borderId="6" xfId="0" applyNumberFormat="1" applyFont="1" applyFill="1" applyBorder="1" applyAlignment="1">
      <alignment vertical="center" wrapText="1"/>
    </xf>
    <xf numFmtId="176" fontId="1" fillId="2" borderId="0" xfId="0" applyNumberFormat="1" applyFont="1" applyFill="1" applyBorder="1">
      <alignment vertical="center"/>
    </xf>
    <xf numFmtId="178" fontId="1" fillId="2" borderId="6" xfId="0" applyNumberFormat="1" applyFont="1" applyFill="1" applyBorder="1">
      <alignment vertical="center"/>
    </xf>
    <xf numFmtId="0" fontId="7" fillId="3" borderId="7" xfId="50" applyFont="1" applyFill="1" applyBorder="1" applyAlignment="1" applyProtection="1">
      <alignment horizontal="center" vertical="center" wrapText="1"/>
    </xf>
    <xf numFmtId="0" fontId="7" fillId="3" borderId="7" xfId="50" applyFont="1" applyFill="1" applyBorder="1" applyAlignment="1" applyProtection="1">
      <alignment vertical="center" wrapText="1"/>
    </xf>
    <xf numFmtId="176" fontId="7" fillId="3" borderId="7" xfId="50" applyNumberFormat="1" applyFont="1" applyFill="1" applyBorder="1" applyAlignment="1" applyProtection="1">
      <alignment horizontal="center" vertical="center" wrapText="1"/>
    </xf>
    <xf numFmtId="0" fontId="8" fillId="0" borderId="7" xfId="50" applyFont="1" applyFill="1" applyBorder="1" applyAlignment="1" applyProtection="1">
      <alignment horizontal="center" vertical="center" wrapText="1"/>
    </xf>
    <xf numFmtId="177" fontId="9" fillId="0" borderId="7" xfId="51" applyFont="1" applyBorder="1" applyAlignment="1" applyProtection="1">
      <alignment vertical="center" wrapText="1"/>
    </xf>
    <xf numFmtId="177" fontId="8" fillId="0" borderId="7" xfId="51" applyFont="1" applyBorder="1" applyAlignment="1" applyProtection="1">
      <alignment vertical="center"/>
    </xf>
    <xf numFmtId="40" fontId="10" fillId="4" borderId="7" xfId="20" applyNumberFormat="1" applyFont="1" applyFill="1" applyBorder="1" applyAlignment="1" applyProtection="1">
      <alignment vertical="center" wrapText="1"/>
    </xf>
    <xf numFmtId="176" fontId="8" fillId="0" borderId="7" xfId="20" applyNumberFormat="1" applyFont="1" applyBorder="1" applyAlignment="1" applyProtection="1">
      <alignment vertical="center" wrapText="1"/>
    </xf>
    <xf numFmtId="177" fontId="10" fillId="0" borderId="7" xfId="51" applyFont="1" applyBorder="1" applyAlignment="1" applyProtection="1">
      <alignment vertical="center" wrapText="1"/>
    </xf>
    <xf numFmtId="177" fontId="8" fillId="0" borderId="7" xfId="51" applyFont="1" applyBorder="1" applyAlignment="1" applyProtection="1">
      <alignment vertical="center" wrapText="1"/>
    </xf>
    <xf numFmtId="177" fontId="8" fillId="5" borderId="7" xfId="51" applyFont="1" applyFill="1" applyBorder="1" applyAlignment="1" applyProtection="1">
      <alignment vertical="center" wrapText="1"/>
    </xf>
    <xf numFmtId="177" fontId="8" fillId="5" borderId="7" xfId="51" applyFont="1" applyFill="1" applyBorder="1" applyAlignment="1" applyProtection="1">
      <alignment vertical="center"/>
    </xf>
    <xf numFmtId="40" fontId="8" fillId="6" borderId="7" xfId="52" applyNumberFormat="1" applyFont="1" applyFill="1" applyBorder="1" applyAlignment="1" applyProtection="1">
      <alignment vertical="center" wrapText="1"/>
    </xf>
    <xf numFmtId="176" fontId="9" fillId="6" borderId="7" xfId="50" applyNumberFormat="1" applyFont="1" applyFill="1" applyBorder="1" applyAlignment="1" applyProtection="1">
      <alignment vertical="center" wrapText="1"/>
    </xf>
    <xf numFmtId="179" fontId="11" fillId="6" borderId="7" xfId="50" applyNumberFormat="1" applyFont="1" applyFill="1" applyBorder="1" applyAlignment="1" applyProtection="1">
      <alignment horizontal="right" vertical="center" wrapText="1"/>
    </xf>
    <xf numFmtId="177" fontId="8" fillId="0" borderId="8" xfId="51" applyFont="1" applyBorder="1" applyAlignment="1" applyProtection="1">
      <alignment vertical="center" wrapText="1"/>
    </xf>
    <xf numFmtId="177" fontId="8" fillId="0" borderId="9" xfId="51" applyFont="1" applyBorder="1" applyAlignment="1" applyProtection="1">
      <alignment vertical="center" wrapText="1"/>
    </xf>
    <xf numFmtId="40" fontId="10" fillId="4" borderId="9" xfId="20" applyNumberFormat="1" applyFont="1" applyFill="1" applyBorder="1" applyAlignment="1" applyProtection="1">
      <alignment vertical="center" wrapText="1"/>
    </xf>
    <xf numFmtId="0" fontId="12" fillId="0" borderId="7" xfId="50" applyFont="1" applyFill="1" applyBorder="1" applyAlignment="1" applyProtection="1">
      <alignment horizontal="left" vertical="center" wrapText="1"/>
    </xf>
    <xf numFmtId="176" fontId="8" fillId="6" borderId="7" xfId="50" applyNumberFormat="1" applyFont="1" applyFill="1" applyBorder="1" applyAlignment="1" applyProtection="1">
      <alignment vertical="center" wrapText="1"/>
    </xf>
    <xf numFmtId="179" fontId="8" fillId="6" borderId="7" xfId="50" applyNumberFormat="1" applyFont="1" applyFill="1" applyBorder="1" applyAlignment="1" applyProtection="1">
      <alignment horizontal="right" vertical="center" wrapText="1"/>
    </xf>
    <xf numFmtId="177" fontId="8" fillId="5" borderId="8" xfId="51" applyFont="1" applyFill="1" applyBorder="1" applyAlignment="1" applyProtection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6" fontId="8" fillId="6" borderId="10" xfId="50" applyNumberFormat="1" applyFont="1" applyFill="1" applyBorder="1" applyAlignment="1" applyProtection="1">
      <alignment vertical="center" wrapText="1"/>
    </xf>
    <xf numFmtId="179" fontId="8" fillId="6" borderId="9" xfId="50" applyNumberFormat="1" applyFont="1" applyFill="1" applyBorder="1" applyAlignment="1" applyProtection="1">
      <alignment horizontal="right" vertical="center" wrapText="1"/>
    </xf>
    <xf numFmtId="0" fontId="14" fillId="4" borderId="8" xfId="0" applyFont="1" applyFill="1" applyBorder="1">
      <alignment vertical="center"/>
    </xf>
    <xf numFmtId="0" fontId="14" fillId="4" borderId="10" xfId="0" applyFont="1" applyFill="1" applyBorder="1">
      <alignment vertical="center"/>
    </xf>
    <xf numFmtId="176" fontId="14" fillId="4" borderId="10" xfId="0" applyNumberFormat="1" applyFont="1" applyFill="1" applyBorder="1">
      <alignment vertical="center"/>
    </xf>
    <xf numFmtId="0" fontId="14" fillId="4" borderId="9" xfId="0" applyFont="1" applyFill="1" applyBorder="1">
      <alignment vertical="center"/>
    </xf>
    <xf numFmtId="177" fontId="8" fillId="2" borderId="5" xfId="51" applyFont="1" applyFill="1" applyBorder="1" applyAlignment="1" applyProtection="1">
      <alignment vertical="center"/>
    </xf>
    <xf numFmtId="177" fontId="8" fillId="2" borderId="0" xfId="51" applyFont="1" applyFill="1" applyBorder="1" applyAlignment="1" applyProtection="1">
      <alignment vertical="center"/>
    </xf>
    <xf numFmtId="176" fontId="8" fillId="7" borderId="0" xfId="50" applyNumberFormat="1" applyFont="1" applyFill="1" applyBorder="1" applyAlignment="1" applyProtection="1">
      <alignment horizontal="right" vertical="center" wrapText="1"/>
    </xf>
    <xf numFmtId="40" fontId="8" fillId="7" borderId="6" xfId="50" applyNumberFormat="1" applyFont="1" applyFill="1" applyBorder="1" applyAlignment="1" applyProtection="1">
      <alignment horizontal="right" vertical="center" wrapText="1"/>
    </xf>
    <xf numFmtId="0" fontId="15" fillId="3" borderId="7" xfId="50" applyFont="1" applyFill="1" applyBorder="1" applyAlignment="1" applyProtection="1">
      <alignment horizontal="center" vertical="center" wrapText="1"/>
    </xf>
    <xf numFmtId="40" fontId="7" fillId="3" borderId="7" xfId="50" applyNumberFormat="1" applyFont="1" applyFill="1" applyBorder="1" applyAlignment="1" applyProtection="1">
      <alignment horizontal="center" vertical="center" wrapText="1"/>
    </xf>
    <xf numFmtId="0" fontId="10" fillId="0" borderId="7" xfId="50" applyFont="1" applyFill="1" applyBorder="1" applyAlignment="1" applyProtection="1">
      <alignment horizontal="center" vertical="center" wrapText="1"/>
    </xf>
    <xf numFmtId="0" fontId="16" fillId="4" borderId="7" xfId="50" applyFont="1" applyFill="1" applyBorder="1" applyAlignment="1" applyProtection="1">
      <alignment horizontal="left" vertical="center" wrapText="1"/>
    </xf>
    <xf numFmtId="40" fontId="17" fillId="0" borderId="7" xfId="50" applyNumberFormat="1" applyFont="1" applyFill="1" applyBorder="1" applyAlignment="1" applyProtection="1">
      <alignment horizontal="right" vertical="center" wrapText="1"/>
    </xf>
    <xf numFmtId="38" fontId="17" fillId="0" borderId="7" xfId="50" applyNumberFormat="1" applyFont="1" applyFill="1" applyBorder="1" applyAlignment="1" applyProtection="1">
      <alignment horizontal="center" vertical="center" wrapText="1"/>
    </xf>
    <xf numFmtId="176" fontId="17" fillId="0" borderId="7" xfId="50" applyNumberFormat="1" applyFont="1" applyFill="1" applyBorder="1" applyAlignment="1" applyProtection="1">
      <alignment horizontal="right" vertical="center" wrapText="1"/>
    </xf>
    <xf numFmtId="0" fontId="12" fillId="0" borderId="7" xfId="50" applyFont="1" applyFill="1" applyBorder="1" applyAlignment="1" applyProtection="1">
      <alignment vertical="center" wrapText="1"/>
    </xf>
    <xf numFmtId="0" fontId="16" fillId="0" borderId="7" xfId="50" applyFont="1" applyFill="1" applyBorder="1" applyAlignment="1" applyProtection="1">
      <alignment vertical="center" wrapText="1"/>
    </xf>
    <xf numFmtId="0" fontId="18" fillId="0" borderId="7" xfId="50" applyFont="1" applyFill="1" applyBorder="1" applyAlignment="1" applyProtection="1">
      <alignment vertical="center" wrapText="1"/>
    </xf>
    <xf numFmtId="177" fontId="9" fillId="5" borderId="7" xfId="51" applyFont="1" applyFill="1" applyBorder="1" applyAlignment="1" applyProtection="1">
      <alignment vertical="center" wrapText="1"/>
    </xf>
    <xf numFmtId="176" fontId="8" fillId="6" borderId="7" xfId="50" applyNumberFormat="1" applyFont="1" applyFill="1" applyBorder="1" applyAlignment="1" applyProtection="1">
      <alignment horizontal="right" vertical="center" wrapText="1"/>
    </xf>
    <xf numFmtId="40" fontId="8" fillId="6" borderId="7" xfId="50" applyNumberFormat="1" applyFont="1" applyFill="1" applyBorder="1" applyAlignment="1" applyProtection="1">
      <alignment horizontal="right" vertical="center" wrapText="1"/>
    </xf>
    <xf numFmtId="0" fontId="19" fillId="3" borderId="7" xfId="50" applyFont="1" applyFill="1" applyBorder="1" applyAlignment="1" applyProtection="1">
      <alignment horizontal="center" vertical="center" wrapText="1"/>
    </xf>
    <xf numFmtId="0" fontId="19" fillId="0" borderId="7" xfId="50" applyFont="1" applyFill="1" applyBorder="1" applyAlignment="1" applyProtection="1">
      <alignment horizontal="center" vertical="center" wrapText="1"/>
    </xf>
    <xf numFmtId="0" fontId="16" fillId="4" borderId="7" xfId="50" applyFont="1" applyFill="1" applyBorder="1" applyAlignment="1" applyProtection="1">
      <alignment vertical="center" wrapText="1"/>
    </xf>
    <xf numFmtId="0" fontId="20" fillId="0" borderId="7" xfId="50" applyFont="1" applyFill="1" applyBorder="1" applyAlignment="1" applyProtection="1">
      <alignment vertical="center" wrapText="1"/>
    </xf>
    <xf numFmtId="0" fontId="10" fillId="4" borderId="7" xfId="50" applyFont="1" applyFill="1" applyBorder="1" applyAlignment="1" applyProtection="1">
      <alignment horizontal="center" vertical="center" wrapText="1"/>
    </xf>
    <xf numFmtId="40" fontId="10" fillId="4" borderId="7" xfId="50" applyNumberFormat="1" applyFont="1" applyFill="1" applyBorder="1" applyAlignment="1" applyProtection="1">
      <alignment horizontal="right" vertical="center" wrapText="1"/>
    </xf>
    <xf numFmtId="177" fontId="21" fillId="0" borderId="7" xfId="51" applyFont="1" applyFill="1" applyBorder="1" applyAlignment="1" applyProtection="1">
      <alignment vertical="center" wrapText="1"/>
    </xf>
    <xf numFmtId="40" fontId="10" fillId="0" borderId="7" xfId="50" applyNumberFormat="1" applyFont="1" applyFill="1" applyBorder="1" applyAlignment="1" applyProtection="1">
      <alignment horizontal="right" vertical="center" wrapText="1"/>
    </xf>
    <xf numFmtId="176" fontId="10" fillId="0" borderId="7" xfId="50" applyNumberFormat="1" applyFont="1" applyFill="1" applyBorder="1" applyAlignment="1" applyProtection="1">
      <alignment horizontal="right" vertical="center" wrapText="1"/>
    </xf>
    <xf numFmtId="0" fontId="21" fillId="0" borderId="7" xfId="50" applyFont="1" applyFill="1" applyBorder="1" applyAlignment="1" applyProtection="1">
      <alignment vertical="center" wrapText="1"/>
    </xf>
    <xf numFmtId="40" fontId="15" fillId="3" borderId="7" xfId="50" applyNumberFormat="1" applyFont="1" applyFill="1" applyBorder="1" applyAlignment="1" applyProtection="1">
      <alignment horizontal="center" vertical="center" wrapText="1"/>
    </xf>
    <xf numFmtId="177" fontId="12" fillId="0" borderId="7" xfId="51" applyFont="1" applyBorder="1" applyAlignment="1" applyProtection="1">
      <alignment vertical="center" wrapText="1"/>
    </xf>
    <xf numFmtId="176" fontId="21" fillId="0" borderId="7" xfId="50" applyNumberFormat="1" applyFont="1" applyFill="1" applyBorder="1" applyAlignment="1" applyProtection="1">
      <alignment horizontal="right" vertical="center" wrapText="1"/>
    </xf>
    <xf numFmtId="0" fontId="16" fillId="0" borderId="7" xfId="50" applyFont="1" applyFill="1" applyBorder="1" applyAlignment="1" applyProtection="1">
      <alignment horizontal="left" vertical="center" wrapText="1"/>
    </xf>
    <xf numFmtId="177" fontId="17" fillId="0" borderId="7" xfId="51" applyFont="1" applyBorder="1" applyAlignment="1" applyProtection="1">
      <alignment horizontal="left" vertical="center" wrapText="1"/>
    </xf>
    <xf numFmtId="0" fontId="10" fillId="0" borderId="7" xfId="0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176" fontId="21" fillId="0" borderId="7" xfId="0" applyNumberFormat="1" applyFont="1" applyFill="1" applyBorder="1">
      <alignment vertical="center"/>
    </xf>
    <xf numFmtId="0" fontId="21" fillId="0" borderId="0" xfId="0" applyFont="1">
      <alignment vertical="center"/>
    </xf>
    <xf numFmtId="9" fontId="10" fillId="0" borderId="7" xfId="50" applyNumberFormat="1" applyFont="1" applyFill="1" applyBorder="1" applyAlignment="1" applyProtection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_Sheet1" xfId="50"/>
    <cellStyle name="常规 14" xfId="51"/>
    <cellStyle name="千位分隔 2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0"/>
  <sheetViews>
    <sheetView tabSelected="1" topLeftCell="A21" workbookViewId="0">
      <selection activeCell="B37" sqref="B37"/>
    </sheetView>
  </sheetViews>
  <sheetFormatPr defaultColWidth="9" defaultRowHeight="14.25"/>
  <cols>
    <col min="1" max="1" width="19.75" style="1" customWidth="1"/>
    <col min="2" max="2" width="33.125" style="1" customWidth="1"/>
    <col min="3" max="3" width="14.875" style="1" customWidth="1"/>
    <col min="4" max="4" width="14.125" style="1" customWidth="1"/>
    <col min="5" max="5" width="4.75" style="1" customWidth="1"/>
    <col min="6" max="6" width="14.625" style="2" customWidth="1"/>
    <col min="7" max="7" width="44" style="1" customWidth="1"/>
    <col min="8" max="256" width="9" style="1" customWidth="1"/>
  </cols>
  <sheetData>
    <row r="1" ht="50.25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31.5" customHeight="1" spans="1:7">
      <c r="A2" s="5" t="s">
        <v>1</v>
      </c>
      <c r="B2" s="6"/>
      <c r="C2" s="6"/>
      <c r="D2" s="6"/>
      <c r="E2" s="6"/>
      <c r="F2" s="7"/>
      <c r="G2" s="8"/>
    </row>
    <row r="3" ht="24.95" customHeight="1" spans="1:7">
      <c r="A3" s="9"/>
      <c r="B3" s="10"/>
      <c r="C3" s="10"/>
      <c r="D3" s="10"/>
      <c r="E3" s="10"/>
      <c r="F3" s="11"/>
      <c r="G3" s="12"/>
    </row>
    <row r="4" ht="24.95" customHeight="1" spans="1:7">
      <c r="A4" s="13"/>
      <c r="B4" s="14" t="s">
        <v>2</v>
      </c>
      <c r="C4" s="15"/>
      <c r="D4" s="14"/>
      <c r="E4" s="16"/>
      <c r="F4" s="17"/>
      <c r="G4" s="18"/>
    </row>
    <row r="5" ht="24.95" customHeight="1" spans="1:7">
      <c r="A5" s="13"/>
      <c r="B5" s="19" t="s">
        <v>3</v>
      </c>
      <c r="C5" s="15"/>
      <c r="D5" s="14"/>
      <c r="E5" s="16"/>
      <c r="F5" s="17"/>
      <c r="G5" s="18"/>
    </row>
    <row r="6" ht="24.95" customHeight="1" spans="1:7">
      <c r="A6" s="13"/>
      <c r="B6" s="14" t="s">
        <v>4</v>
      </c>
      <c r="C6" s="15"/>
      <c r="D6" s="20"/>
      <c r="E6" s="16"/>
      <c r="F6" s="17"/>
      <c r="G6" s="18"/>
    </row>
    <row r="7" ht="24.95" customHeight="1" spans="1:7">
      <c r="A7" s="13"/>
      <c r="B7" s="14" t="s">
        <v>5</v>
      </c>
      <c r="C7" s="15"/>
      <c r="D7" s="20"/>
      <c r="E7" s="16"/>
      <c r="F7" s="17"/>
      <c r="G7" s="18"/>
    </row>
    <row r="8" ht="30" customHeight="1" spans="1:7">
      <c r="A8" s="13"/>
      <c r="B8" s="14" t="s">
        <v>6</v>
      </c>
      <c r="C8" s="15"/>
      <c r="D8" s="21"/>
      <c r="E8" s="21"/>
      <c r="F8" s="22"/>
      <c r="G8" s="23"/>
    </row>
    <row r="9" ht="30" customHeight="1" spans="1:7">
      <c r="A9" s="13"/>
      <c r="B9" s="14" t="s">
        <v>7</v>
      </c>
      <c r="C9" s="15"/>
      <c r="D9" s="21"/>
      <c r="E9" s="15"/>
      <c r="F9" s="24"/>
      <c r="G9" s="25"/>
    </row>
    <row r="10" ht="24.95" customHeight="1" spans="1:7">
      <c r="A10" s="13"/>
      <c r="B10" s="14" t="s">
        <v>8</v>
      </c>
      <c r="C10" s="15"/>
      <c r="D10" s="21"/>
      <c r="E10" s="21"/>
      <c r="F10" s="22"/>
      <c r="G10" s="23"/>
    </row>
    <row r="11" ht="25.5" customHeight="1" spans="1:7">
      <c r="A11" s="26"/>
      <c r="B11" s="27" t="s">
        <v>9</v>
      </c>
      <c r="C11" s="27"/>
      <c r="D11" s="27" t="s">
        <v>10</v>
      </c>
      <c r="E11" s="27"/>
      <c r="F11" s="28" t="s">
        <v>11</v>
      </c>
      <c r="G11" s="26" t="s">
        <v>12</v>
      </c>
    </row>
    <row r="12" ht="31.5" customHeight="1" spans="1:7">
      <c r="A12" s="29" t="s">
        <v>13</v>
      </c>
      <c r="B12" s="30" t="s">
        <v>14</v>
      </c>
      <c r="C12" s="31"/>
      <c r="D12" s="32">
        <f>F31</f>
        <v>19354</v>
      </c>
      <c r="E12" s="32"/>
      <c r="F12" s="33"/>
      <c r="G12" s="34"/>
    </row>
    <row r="13" ht="31.5" customHeight="1" spans="1:7">
      <c r="A13" s="29" t="s">
        <v>15</v>
      </c>
      <c r="B13" s="30" t="s">
        <v>16</v>
      </c>
      <c r="C13" s="31"/>
      <c r="D13" s="32">
        <f>F34</f>
        <v>3600</v>
      </c>
      <c r="E13" s="32"/>
      <c r="F13" s="33"/>
      <c r="G13" s="34"/>
    </row>
    <row r="14" ht="31.5" customHeight="1" spans="1:7">
      <c r="A14" s="29" t="s">
        <v>17</v>
      </c>
      <c r="B14" s="30" t="s">
        <v>18</v>
      </c>
      <c r="C14" s="31"/>
      <c r="D14" s="32">
        <f>F38</f>
        <v>36000</v>
      </c>
      <c r="E14" s="32"/>
      <c r="F14" s="33"/>
      <c r="G14" s="34"/>
    </row>
    <row r="15" ht="31.5" customHeight="1" spans="1:7">
      <c r="A15" s="29" t="s">
        <v>19</v>
      </c>
      <c r="B15" s="35" t="s">
        <v>20</v>
      </c>
      <c r="C15" s="31"/>
      <c r="D15" s="32">
        <f>F41</f>
        <v>365</v>
      </c>
      <c r="E15" s="32"/>
      <c r="F15" s="33"/>
      <c r="G15" s="34"/>
    </row>
    <row r="16" ht="31.5" customHeight="1" spans="1:7">
      <c r="A16" s="29" t="s">
        <v>21</v>
      </c>
      <c r="B16" s="30" t="s">
        <v>22</v>
      </c>
      <c r="C16" s="31"/>
      <c r="D16" s="32">
        <f>F44</f>
        <v>1200</v>
      </c>
      <c r="E16" s="32"/>
      <c r="F16" s="33"/>
      <c r="G16" s="34"/>
    </row>
    <row r="17" ht="31.5" customHeight="1" spans="1:7">
      <c r="A17" s="29" t="s">
        <v>23</v>
      </c>
      <c r="B17" s="30" t="s">
        <v>24</v>
      </c>
      <c r="C17" s="31"/>
      <c r="D17" s="32">
        <f>F46</f>
        <v>6051.9</v>
      </c>
      <c r="E17" s="32"/>
      <c r="F17" s="33"/>
      <c r="G17" s="34"/>
    </row>
    <row r="18" ht="31.5" customHeight="1" spans="1:7">
      <c r="A18" s="36" t="s">
        <v>25</v>
      </c>
      <c r="B18" s="37" t="s">
        <v>25</v>
      </c>
      <c r="C18" s="37"/>
      <c r="D18" s="38">
        <f>SUM(D12:E17)</f>
        <v>66570.9</v>
      </c>
      <c r="E18" s="38"/>
      <c r="F18" s="39"/>
      <c r="G18" s="40"/>
    </row>
    <row r="19" ht="31.5" customHeight="1" spans="1:7">
      <c r="A19" s="29" t="s">
        <v>26</v>
      </c>
      <c r="B19" s="41" t="s">
        <v>27</v>
      </c>
      <c r="C19" s="42"/>
      <c r="D19" s="32">
        <f>F50</f>
        <v>3994.254</v>
      </c>
      <c r="E19" s="43"/>
      <c r="F19" s="33"/>
      <c r="G19" s="44" t="s">
        <v>28</v>
      </c>
    </row>
    <row r="20" ht="24.95" customHeight="1" spans="1:7">
      <c r="A20" s="36" t="s">
        <v>29</v>
      </c>
      <c r="B20" s="37"/>
      <c r="C20" s="37"/>
      <c r="D20" s="38">
        <f>D18+D19</f>
        <v>70565.154</v>
      </c>
      <c r="E20" s="38"/>
      <c r="F20" s="45"/>
      <c r="G20" s="46"/>
    </row>
    <row r="21" ht="24.95" customHeight="1" spans="1:7">
      <c r="A21" s="47" t="s">
        <v>30</v>
      </c>
      <c r="B21" s="48"/>
      <c r="C21" s="49"/>
      <c r="D21" s="38"/>
      <c r="E21" s="38"/>
      <c r="F21" s="50"/>
      <c r="G21" s="51"/>
    </row>
    <row r="22" ht="24.95" customHeight="1" spans="1:7">
      <c r="A22" s="47" t="s">
        <v>31</v>
      </c>
      <c r="B22" s="48"/>
      <c r="C22" s="49"/>
      <c r="D22" s="38"/>
      <c r="E22" s="38"/>
      <c r="F22" s="50"/>
      <c r="G22" s="51"/>
    </row>
    <row r="23" ht="24.95" customHeight="1" spans="1:7">
      <c r="A23" s="52" t="s">
        <v>32</v>
      </c>
      <c r="B23" s="53"/>
      <c r="C23" s="53"/>
      <c r="D23" s="53"/>
      <c r="E23" s="53"/>
      <c r="F23" s="54"/>
      <c r="G23" s="55"/>
    </row>
    <row r="24" ht="24.95" customHeight="1" spans="1:7">
      <c r="A24" s="56"/>
      <c r="B24" s="57"/>
      <c r="C24" s="57"/>
      <c r="D24" s="57"/>
      <c r="E24" s="57"/>
      <c r="F24" s="58"/>
      <c r="G24" s="59"/>
    </row>
    <row r="25" ht="37.5" spans="1:7">
      <c r="A25" s="60" t="s">
        <v>33</v>
      </c>
      <c r="B25" s="26" t="s">
        <v>34</v>
      </c>
      <c r="C25" s="61" t="s">
        <v>35</v>
      </c>
      <c r="D25" s="27" t="s">
        <v>36</v>
      </c>
      <c r="E25" s="27" t="s">
        <v>37</v>
      </c>
      <c r="F25" s="28" t="s">
        <v>38</v>
      </c>
      <c r="G25" s="26" t="s">
        <v>39</v>
      </c>
    </row>
    <row r="26" spans="1:7">
      <c r="A26" s="62" t="s">
        <v>40</v>
      </c>
      <c r="B26" s="63" t="s">
        <v>41</v>
      </c>
      <c r="C26" s="64">
        <v>198</v>
      </c>
      <c r="D26" s="65">
        <v>1</v>
      </c>
      <c r="E26" s="65">
        <v>73</v>
      </c>
      <c r="F26" s="66">
        <f>E26*D26*C26</f>
        <v>14454</v>
      </c>
      <c r="G26" s="67"/>
    </row>
    <row r="27" spans="1:7">
      <c r="A27" s="62" t="s">
        <v>42</v>
      </c>
      <c r="B27" s="68" t="s">
        <v>43</v>
      </c>
      <c r="C27" s="64">
        <v>1500</v>
      </c>
      <c r="D27" s="65">
        <v>1</v>
      </c>
      <c r="E27" s="65">
        <v>1</v>
      </c>
      <c r="F27" s="66">
        <f>E27*D27*C27</f>
        <v>1500</v>
      </c>
      <c r="G27" s="69" t="s">
        <v>44</v>
      </c>
    </row>
    <row r="28" spans="1:7">
      <c r="A28" s="62" t="s">
        <v>45</v>
      </c>
      <c r="B28" s="68" t="s">
        <v>46</v>
      </c>
      <c r="C28" s="64">
        <v>500</v>
      </c>
      <c r="D28" s="65">
        <v>1</v>
      </c>
      <c r="E28" s="65">
        <v>3</v>
      </c>
      <c r="F28" s="66">
        <f>C28*D28*E28</f>
        <v>1500</v>
      </c>
      <c r="G28" s="69"/>
    </row>
    <row r="29" spans="1:7">
      <c r="A29" s="62" t="s">
        <v>47</v>
      </c>
      <c r="B29" s="68" t="s">
        <v>48</v>
      </c>
      <c r="C29" s="64">
        <v>100</v>
      </c>
      <c r="D29" s="65">
        <v>1</v>
      </c>
      <c r="E29" s="65">
        <v>15</v>
      </c>
      <c r="F29" s="66">
        <f>C29*D29*E29</f>
        <v>1500</v>
      </c>
      <c r="G29" s="69"/>
    </row>
    <row r="30" spans="1:256">
      <c r="A30" s="62" t="s">
        <v>49</v>
      </c>
      <c r="B30" s="68" t="s">
        <v>50</v>
      </c>
      <c r="C30" s="64">
        <v>400</v>
      </c>
      <c r="D30" s="65">
        <v>1</v>
      </c>
      <c r="E30" s="65">
        <v>1</v>
      </c>
      <c r="F30" s="66">
        <f>C30*D30*E30</f>
        <v>400</v>
      </c>
      <c r="G30" s="68" t="s">
        <v>51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ht="24.95" customHeight="1" spans="1:7">
      <c r="A31" s="70" t="s">
        <v>52</v>
      </c>
      <c r="B31" s="37"/>
      <c r="C31" s="37"/>
      <c r="D31" s="37"/>
      <c r="E31" s="37"/>
      <c r="F31" s="71">
        <f>SUM(F26:F30)</f>
        <v>19354</v>
      </c>
      <c r="G31" s="72"/>
    </row>
    <row r="32" ht="24.95" customHeight="1" spans="1:7">
      <c r="A32" s="73" t="s">
        <v>53</v>
      </c>
      <c r="B32" s="26" t="s">
        <v>34</v>
      </c>
      <c r="C32" s="61" t="s">
        <v>35</v>
      </c>
      <c r="D32" s="27" t="s">
        <v>36</v>
      </c>
      <c r="E32" s="27" t="s">
        <v>37</v>
      </c>
      <c r="F32" s="28" t="s">
        <v>38</v>
      </c>
      <c r="G32" s="26" t="s">
        <v>39</v>
      </c>
    </row>
    <row r="33" ht="13.5" spans="1:256">
      <c r="A33" s="74" t="s">
        <v>54</v>
      </c>
      <c r="B33" s="75" t="s">
        <v>55</v>
      </c>
      <c r="C33" s="64">
        <v>1800</v>
      </c>
      <c r="D33" s="65">
        <v>1</v>
      </c>
      <c r="E33" s="65">
        <v>2</v>
      </c>
      <c r="F33" s="66">
        <f>C33*D33*E33</f>
        <v>3600</v>
      </c>
      <c r="G33" s="76" t="s">
        <v>56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ht="24.95" customHeight="1" spans="1:7">
      <c r="A34" s="70" t="s">
        <v>57</v>
      </c>
      <c r="B34" s="37"/>
      <c r="C34" s="37"/>
      <c r="D34" s="37"/>
      <c r="E34" s="37"/>
      <c r="F34" s="71">
        <f>SUM(F33)</f>
        <v>3600</v>
      </c>
      <c r="G34" s="72"/>
    </row>
    <row r="35" ht="24.95" customHeight="1" spans="1:7">
      <c r="A35" s="73" t="s">
        <v>58</v>
      </c>
      <c r="B35" s="26" t="s">
        <v>34</v>
      </c>
      <c r="C35" s="61" t="s">
        <v>35</v>
      </c>
      <c r="D35" s="27" t="s">
        <v>36</v>
      </c>
      <c r="E35" s="27" t="s">
        <v>37</v>
      </c>
      <c r="F35" s="28" t="s">
        <v>38</v>
      </c>
      <c r="G35" s="26" t="s">
        <v>39</v>
      </c>
    </row>
    <row r="36" ht="13.5" spans="1:7">
      <c r="A36" s="77" t="s">
        <v>59</v>
      </c>
      <c r="B36" s="75" t="s">
        <v>60</v>
      </c>
      <c r="C36" s="78">
        <v>3000</v>
      </c>
      <c r="D36" s="62">
        <v>1</v>
      </c>
      <c r="E36" s="77">
        <v>1</v>
      </c>
      <c r="F36" s="66">
        <f>E36*D36*C36</f>
        <v>3000</v>
      </c>
      <c r="G36" s="69" t="s">
        <v>61</v>
      </c>
    </row>
    <row r="37" spans="1:7">
      <c r="A37" s="77" t="s">
        <v>62</v>
      </c>
      <c r="B37" s="75" t="s">
        <v>63</v>
      </c>
      <c r="C37" s="78">
        <v>33000</v>
      </c>
      <c r="D37" s="62">
        <v>1</v>
      </c>
      <c r="E37" s="77">
        <v>1</v>
      </c>
      <c r="F37" s="66">
        <f>C37*D37*E37</f>
        <v>33000</v>
      </c>
      <c r="G37" s="69" t="s">
        <v>64</v>
      </c>
    </row>
    <row r="38" ht="24.95" customHeight="1" spans="1:7">
      <c r="A38" s="70" t="s">
        <v>65</v>
      </c>
      <c r="B38" s="37"/>
      <c r="C38" s="37"/>
      <c r="D38" s="37"/>
      <c r="E38" s="37"/>
      <c r="F38" s="71">
        <f>SUM(F36:F37)</f>
        <v>36000</v>
      </c>
      <c r="G38" s="72"/>
    </row>
    <row r="39" ht="24.95" customHeight="1" spans="1:7">
      <c r="A39" s="60" t="s">
        <v>66</v>
      </c>
      <c r="B39" s="26" t="s">
        <v>34</v>
      </c>
      <c r="C39" s="61" t="s">
        <v>35</v>
      </c>
      <c r="D39" s="27" t="s">
        <v>36</v>
      </c>
      <c r="E39" s="27" t="s">
        <v>37</v>
      </c>
      <c r="F39" s="28" t="s">
        <v>38</v>
      </c>
      <c r="G39" s="26" t="s">
        <v>39</v>
      </c>
    </row>
    <row r="40" ht="24.75" spans="1:7">
      <c r="A40" s="62" t="s">
        <v>67</v>
      </c>
      <c r="B40" s="79" t="s">
        <v>68</v>
      </c>
      <c r="C40" s="80">
        <v>5</v>
      </c>
      <c r="D40" s="62">
        <v>1</v>
      </c>
      <c r="E40" s="62">
        <v>73</v>
      </c>
      <c r="F40" s="81">
        <f>C40*D40*E40</f>
        <v>365</v>
      </c>
      <c r="G40" s="82" t="s">
        <v>69</v>
      </c>
    </row>
    <row r="41" ht="24.95" customHeight="1" spans="1:7">
      <c r="A41" s="70" t="s">
        <v>70</v>
      </c>
      <c r="B41" s="37"/>
      <c r="C41" s="37"/>
      <c r="D41" s="37"/>
      <c r="E41" s="37"/>
      <c r="F41" s="71">
        <f>SUM(F40:F40)</f>
        <v>365</v>
      </c>
      <c r="G41" s="72"/>
    </row>
    <row r="42" ht="30.95" customHeight="1" spans="1:7">
      <c r="A42" s="26" t="s">
        <v>71</v>
      </c>
      <c r="B42" s="26" t="s">
        <v>34</v>
      </c>
      <c r="C42" s="83" t="s">
        <v>72</v>
      </c>
      <c r="D42" s="27" t="s">
        <v>36</v>
      </c>
      <c r="E42" s="27" t="s">
        <v>37</v>
      </c>
      <c r="F42" s="28" t="s">
        <v>38</v>
      </c>
      <c r="G42" s="26" t="s">
        <v>39</v>
      </c>
    </row>
    <row r="43" ht="25.5" spans="1:7">
      <c r="A43" s="62" t="s">
        <v>73</v>
      </c>
      <c r="B43" s="84" t="s">
        <v>74</v>
      </c>
      <c r="C43" s="80">
        <v>600</v>
      </c>
      <c r="D43" s="62">
        <v>1</v>
      </c>
      <c r="E43" s="62">
        <v>2</v>
      </c>
      <c r="F43" s="85">
        <f>C43*D43*E43</f>
        <v>1200</v>
      </c>
      <c r="G43" s="86" t="s">
        <v>75</v>
      </c>
    </row>
    <row r="44" ht="24.95" customHeight="1" spans="1:7">
      <c r="A44" s="36" t="s">
        <v>76</v>
      </c>
      <c r="B44" s="37"/>
      <c r="C44" s="37"/>
      <c r="D44" s="37"/>
      <c r="E44" s="37"/>
      <c r="F44" s="71">
        <f>SUM(F43:F43)</f>
        <v>1200</v>
      </c>
      <c r="G44" s="72"/>
    </row>
    <row r="45" ht="24.95" customHeight="1" spans="1:7">
      <c r="A45" s="60" t="s">
        <v>77</v>
      </c>
      <c r="B45" s="26" t="s">
        <v>34</v>
      </c>
      <c r="C45" s="61" t="s">
        <v>35</v>
      </c>
      <c r="D45" s="27" t="s">
        <v>78</v>
      </c>
      <c r="E45" s="27" t="s">
        <v>79</v>
      </c>
      <c r="F45" s="28" t="s">
        <v>38</v>
      </c>
      <c r="G45" s="26" t="s">
        <v>39</v>
      </c>
    </row>
    <row r="46" ht="24.75" spans="1:7">
      <c r="A46" s="62" t="s">
        <v>80</v>
      </c>
      <c r="B46" s="87" t="s">
        <v>81</v>
      </c>
      <c r="C46" s="88"/>
      <c r="D46" s="89">
        <v>1</v>
      </c>
      <c r="E46" s="88">
        <v>1</v>
      </c>
      <c r="F46" s="90">
        <f>(F31+F38+F41+F44+F34)*0.1</f>
        <v>6051.9</v>
      </c>
      <c r="G46" s="91" t="s">
        <v>82</v>
      </c>
    </row>
    <row r="47" ht="24.95" customHeight="1" spans="1:7">
      <c r="A47" s="70" t="s">
        <v>83</v>
      </c>
      <c r="B47" s="37"/>
      <c r="C47" s="37"/>
      <c r="D47" s="37"/>
      <c r="E47" s="37"/>
      <c r="F47" s="71">
        <f>F46</f>
        <v>6051.9</v>
      </c>
      <c r="G47" s="72"/>
    </row>
    <row r="48" ht="33.75" customHeight="1" spans="1:7">
      <c r="A48" s="60" t="s">
        <v>84</v>
      </c>
      <c r="B48" s="26" t="s">
        <v>34</v>
      </c>
      <c r="C48" s="61" t="s">
        <v>35</v>
      </c>
      <c r="D48" s="27" t="s">
        <v>36</v>
      </c>
      <c r="E48" s="27" t="s">
        <v>37</v>
      </c>
      <c r="F48" s="28" t="s">
        <v>38</v>
      </c>
      <c r="G48" s="26" t="s">
        <v>39</v>
      </c>
    </row>
    <row r="49" ht="30.75" customHeight="1" spans="1:7">
      <c r="A49" s="62" t="s">
        <v>85</v>
      </c>
      <c r="B49" s="34" t="s">
        <v>86</v>
      </c>
      <c r="C49" s="80">
        <f>D19</f>
        <v>3994.254</v>
      </c>
      <c r="D49" s="62">
        <v>1</v>
      </c>
      <c r="E49" s="62">
        <v>1</v>
      </c>
      <c r="F49" s="81">
        <f>(F31+F38+F41+F44+F47+F34)*G49</f>
        <v>3994.254</v>
      </c>
      <c r="G49" s="92">
        <v>0.06</v>
      </c>
    </row>
    <row r="50" ht="24.95" customHeight="1" spans="1:7">
      <c r="A50" s="70" t="s">
        <v>87</v>
      </c>
      <c r="B50" s="37"/>
      <c r="C50" s="37"/>
      <c r="D50" s="37"/>
      <c r="E50" s="37"/>
      <c r="F50" s="71">
        <f>SUM(F49:F49)</f>
        <v>3994.254</v>
      </c>
      <c r="G50" s="72" t="s">
        <v>28</v>
      </c>
    </row>
  </sheetData>
  <mergeCells count="3">
    <mergeCell ref="A1:G1"/>
    <mergeCell ref="A21:C21"/>
    <mergeCell ref="A22:C22"/>
  </mergeCells>
  <pageMargins left="0.699305555555556" right="0.699305555555556" top="0.75" bottom="0.75" header="0.3" footer="0.3"/>
  <pageSetup paperSize="9" scale="5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Administrator</cp:lastModifiedBy>
  <dcterms:created xsi:type="dcterms:W3CDTF">2014-06-26T02:52:00Z</dcterms:created>
  <dcterms:modified xsi:type="dcterms:W3CDTF">2018-06-25T01:52:58Z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