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8" i="3" l="1"/>
  <c r="H37" i="3"/>
  <c r="H25" i="3"/>
  <c r="H26" i="3"/>
  <c r="H27" i="3"/>
  <c r="H28" i="3"/>
  <c r="H31" i="3"/>
  <c r="H32" i="3"/>
  <c r="H33" i="3"/>
  <c r="H39" i="3"/>
  <c r="H36" i="3"/>
  <c r="H29" i="3"/>
  <c r="H30" i="3"/>
  <c r="H34" i="3"/>
  <c r="H35" i="3"/>
  <c r="H40" i="3"/>
  <c r="E58" i="3"/>
  <c r="E65" i="3"/>
  <c r="E41" i="3"/>
  <c r="E45" i="3"/>
  <c r="E54" i="3"/>
  <c r="E57" i="3"/>
  <c r="E51" i="3"/>
  <c r="E53" i="3"/>
  <c r="E46" i="3"/>
  <c r="E50" i="3"/>
  <c r="E25" i="3"/>
  <c r="E40" i="3"/>
  <c r="E22" i="3"/>
  <c r="E24" i="3"/>
  <c r="E17" i="3"/>
  <c r="E21" i="3"/>
  <c r="E14" i="3"/>
  <c r="E16" i="3"/>
  <c r="E8" i="3"/>
  <c r="E13" i="3"/>
  <c r="E66" i="3"/>
  <c r="A71" i="3"/>
  <c r="G65" i="3"/>
  <c r="F65" i="3"/>
  <c r="D57" i="3"/>
  <c r="D53" i="3"/>
  <c r="D50" i="3"/>
  <c r="D45" i="3"/>
  <c r="D40" i="3"/>
  <c r="D24" i="3"/>
  <c r="D21" i="3"/>
  <c r="D16" i="3"/>
  <c r="D13" i="3"/>
  <c r="D66" i="3"/>
  <c r="C65" i="3"/>
  <c r="H64" i="3"/>
  <c r="H63" i="3"/>
  <c r="H62" i="3"/>
  <c r="H61" i="3"/>
  <c r="H60" i="3"/>
  <c r="H59" i="3"/>
  <c r="H58" i="3"/>
  <c r="H65" i="3"/>
  <c r="G57" i="3"/>
  <c r="F57" i="3"/>
  <c r="C57" i="3"/>
  <c r="H56" i="3"/>
  <c r="H55" i="3"/>
  <c r="H54" i="3"/>
  <c r="G53" i="3"/>
  <c r="F53" i="3"/>
  <c r="C53" i="3"/>
  <c r="H52" i="3"/>
  <c r="H51" i="3"/>
  <c r="H53" i="3"/>
  <c r="G50" i="3"/>
  <c r="F50" i="3"/>
  <c r="C50" i="3"/>
  <c r="H49" i="3"/>
  <c r="H48" i="3"/>
  <c r="H47" i="3"/>
  <c r="H46" i="3"/>
  <c r="G45" i="3"/>
  <c r="F45" i="3"/>
  <c r="C45" i="3"/>
  <c r="H44" i="3"/>
  <c r="H43" i="3"/>
  <c r="H42" i="3"/>
  <c r="H41" i="3"/>
  <c r="H45" i="3"/>
  <c r="G40" i="3"/>
  <c r="F40" i="3"/>
  <c r="C40" i="3"/>
  <c r="G24" i="3"/>
  <c r="F24" i="3"/>
  <c r="C24" i="3"/>
  <c r="H23" i="3"/>
  <c r="H22" i="3"/>
  <c r="G21" i="3"/>
  <c r="F21" i="3"/>
  <c r="C21" i="3"/>
  <c r="H20" i="3"/>
  <c r="H19" i="3"/>
  <c r="H18" i="3"/>
  <c r="H17" i="3"/>
  <c r="H21" i="3"/>
  <c r="H14" i="3"/>
  <c r="H15" i="3"/>
  <c r="H16" i="3"/>
  <c r="G16" i="3"/>
  <c r="F16" i="3"/>
  <c r="C16" i="3"/>
  <c r="G13" i="3"/>
  <c r="F13" i="3"/>
  <c r="C13" i="3"/>
  <c r="H12" i="3"/>
  <c r="H11" i="3"/>
  <c r="H10" i="3"/>
  <c r="H9" i="3"/>
  <c r="H8" i="3"/>
  <c r="H24" i="3"/>
  <c r="H50" i="3"/>
  <c r="H13" i="3"/>
  <c r="F66" i="3"/>
  <c r="E71" i="3"/>
  <c r="G66" i="3"/>
  <c r="G71" i="3"/>
  <c r="H57" i="3"/>
  <c r="H66" i="3"/>
  <c r="C71" i="3"/>
  <c r="I71" i="3"/>
  <c r="C66" i="3"/>
</calcChain>
</file>

<file path=xl/sharedStrings.xml><?xml version="1.0" encoding="utf-8"?>
<sst xmlns="http://schemas.openxmlformats.org/spreadsheetml/2006/main" count="70" uniqueCount="70">
  <si>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</si>
  <si>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</si>
  <si>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</si>
  <si>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</si>
  <si>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</si>
  <si>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</si>
  <si>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</si>
  <si>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</si>
  <si>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</si>
  <si>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</si>
  <si>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</si>
  <si>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</si>
  <si>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</si>
  <si>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</si>
  <si>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</si>
  <si>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</si>
  <si>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</si>
  <si>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</si>
  <si>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</si>
  <si>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</si>
  <si>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</si>
  <si>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</si>
  <si>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</si>
  <si>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</si>
  <si>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</si>
  <si>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</si>
  <si>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</si>
  <si>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</si>
  <si>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</si>
  <si>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</si>
  <si>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</si>
  <si>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</si>
  <si>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</si>
  <si>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</si>
  <si>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</si>
  <si>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</si>
  <si>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</si>
  <si>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</si>
  <si>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</si>
  <si>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</si>
  <si>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</si>
  <si>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</si>
  <si>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</si>
  <si>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</si>
  <si>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</si>
  <si>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</si>
  <si>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</si>
  <si>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</si>
  <si>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</si>
  <si>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</si>
  <si>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</si>
  <si>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会议日期：2020.7.25</t>
    <phoneticPr fontId="9" type="noConversion"/>
  </si>
  <si>
    <t>3人次</t>
    <rPh sb="1" eb="2">
      <t>ren ci</t>
    </rPh>
    <phoneticPr fontId="9" type="noConversion"/>
  </si>
  <si>
    <t>场地+餐饮+活动体验</t>
    <rPh sb="0" eb="1">
      <t>chang di</t>
    </rPh>
    <rPh sb="3" eb="4">
      <t>can yin</t>
    </rPh>
    <rPh sb="6" eb="7">
      <t>huo dong</t>
    </rPh>
    <rPh sb="8" eb="9">
      <t>ti yan</t>
    </rPh>
    <phoneticPr fontId="9" type="noConversion"/>
  </si>
  <si>
    <t>电脑转接头</t>
    <rPh sb="0" eb="1">
      <t>dian nao</t>
    </rPh>
    <rPh sb="2" eb="3">
      <t>zhaun jie tou</t>
    </rPh>
    <phoneticPr fontId="9" type="noConversion"/>
  </si>
  <si>
    <t>拍立得相纸</t>
    <rPh sb="0" eb="1">
      <t>pai li de</t>
    </rPh>
    <rPh sb="3" eb="4">
      <t>xiang zhi</t>
    </rPh>
    <phoneticPr fontId="9" type="noConversion"/>
  </si>
  <si>
    <t>户外电风扇</t>
    <rPh sb="0" eb="1">
      <t>hu wai</t>
    </rPh>
    <rPh sb="2" eb="3">
      <t>dian feng shan</t>
    </rPh>
    <phoneticPr fontId="9" type="noConversion"/>
  </si>
  <si>
    <t>跳棋</t>
    <rPh sb="0" eb="1">
      <t>tiao qi</t>
    </rPh>
    <phoneticPr fontId="9" type="noConversion"/>
  </si>
  <si>
    <t>超市采购</t>
    <rPh sb="0" eb="1">
      <t>chao sh</t>
    </rPh>
    <rPh sb="2" eb="3">
      <t>cai gou</t>
    </rPh>
    <phoneticPr fontId="9" type="noConversion"/>
  </si>
  <si>
    <t>药店采购</t>
    <rPh sb="0" eb="1">
      <t>yao dian</t>
    </rPh>
    <rPh sb="2" eb="3">
      <t>cai gou</t>
    </rPh>
    <phoneticPr fontId="9" type="noConversion"/>
  </si>
  <si>
    <t>备用品采购</t>
    <rPh sb="0" eb="1">
      <t>bei yong pin</t>
    </rPh>
    <rPh sb="3" eb="4">
      <t>cai gou</t>
    </rPh>
    <phoneticPr fontId="9" type="noConversion"/>
  </si>
  <si>
    <t>体温计</t>
    <rPh sb="0" eb="1">
      <t>ti wen ji</t>
    </rPh>
    <phoneticPr fontId="9" type="noConversion"/>
  </si>
  <si>
    <t>雨伞采购</t>
    <rPh sb="0" eb="1">
      <t>yu san</t>
    </rPh>
    <rPh sb="2" eb="3">
      <t>cai gou</t>
    </rPh>
    <phoneticPr fontId="9" type="noConversion"/>
  </si>
  <si>
    <t>手举杆</t>
    <rPh sb="0" eb="1">
      <t>shou ju gan</t>
    </rPh>
    <phoneticPr fontId="9" type="noConversion"/>
  </si>
  <si>
    <t>代买客户早餐</t>
    <rPh sb="0" eb="1">
      <t>dai</t>
    </rPh>
    <rPh sb="1" eb="2">
      <t>mai</t>
    </rPh>
    <rPh sb="2" eb="3">
      <t>ke hu</t>
    </rPh>
    <rPh sb="4" eb="5">
      <t>zao can</t>
    </rPh>
    <phoneticPr fontId="9" type="noConversion"/>
  </si>
  <si>
    <t>参会人保险</t>
    <rPh sb="0" eb="1">
      <t>can hui</t>
    </rPh>
    <rPh sb="2" eb="3">
      <t>ren</t>
    </rPh>
    <rPh sb="3" eb="4">
      <t>bao xian</t>
    </rPh>
    <phoneticPr fontId="9" type="noConversion"/>
  </si>
  <si>
    <t>团号：HMZA-200724-LSH182</t>
    <phoneticPr fontId="9" type="noConversion"/>
  </si>
  <si>
    <t>物料顺丰快递</t>
    <rPh sb="0" eb="1">
      <t>wu liao</t>
    </rPh>
    <rPh sb="2" eb="3">
      <t>shun feng</t>
    </rPh>
    <rPh sb="4" eb="5">
      <t>kuai di</t>
    </rPh>
    <phoneticPr fontId="9" type="noConversion"/>
  </si>
  <si>
    <t>闪送物料</t>
    <rPh sb="0" eb="1">
      <t>shan song</t>
    </rPh>
    <rPh sb="2" eb="3">
      <t>wu liao</t>
    </rPh>
    <phoneticPr fontId="9" type="noConversion"/>
  </si>
  <si>
    <t>KT板制作</t>
    <rPh sb="2" eb="3">
      <t>ban</t>
    </rPh>
    <rPh sb="3" eb="4">
      <t>zhi zuo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</si>
</sst>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vertical="center" wrapText="1"/>
    </xf>
    <xf numFmtId="40" fontId="0" fillId="0" borderId="3" xfId="0" applyNumberFormat="1" applyBorder="1" applyAlignment="1">
      <alignment horizontal="right" vertical="center"/>
    </xf>
    <xf numFmtId="0" fontId="0" fillId="0" borderId="5" xfId="0" applyFont="1" applyFill="1" applyBorder="1">
      <alignment vertical="center"/>
    </xf>
    <xf numFmtId="40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0" fontId="10" fillId="0" borderId="3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73"/>
  <sheetViews>
    <sheetView tabSelected="1" topLeftCell="A45" workbookViewId="0">
      <selection activeCell="I42" sqref="I42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11.5" style="3" bestFit="1" customWidth="1"/>
    <col min="5" max="5" width="11.1640625" customWidth="1"/>
    <col min="6" max="6" width="10.6640625" bestFit="1" customWidth="1"/>
    <col min="8" max="8" width="11.83203125" customWidth="1"/>
    <col min="9" max="9" width="24.83203125" customWidth="1"/>
    <col min="10" max="10" width="39.5" customWidth="1"/>
  </cols>
  <sheetData>
    <row r="2" spans="1:12" ht="21" customHeight="1" x14ac:dyDescent="0.15">
      <c r="C2" s="28" t="s">
        <v>0</v>
      </c>
      <c r="D2" s="28"/>
      <c r="E2" s="28"/>
      <c r="F2" s="28"/>
      <c r="G2" s="28"/>
      <c r="H2" s="28"/>
      <c r="I2" s="15"/>
      <c r="J2" s="15"/>
      <c r="K2" s="15"/>
      <c r="L2" s="15"/>
    </row>
    <row r="4" spans="1:12" ht="21" customHeight="1" x14ac:dyDescent="0.15">
      <c r="H4" s="57" t="s">
        <v>66</v>
      </c>
      <c r="I4" s="58"/>
      <c r="J4" s="58" t="s">
        <v>51</v>
      </c>
    </row>
    <row r="5" spans="1:12" ht="21" customHeight="1" x14ac:dyDescent="0.15">
      <c r="H5" s="59"/>
      <c r="I5" s="59"/>
      <c r="J5" s="59"/>
    </row>
    <row r="6" spans="1:12" ht="21" customHeight="1" x14ac:dyDescent="0.15">
      <c r="A6" s="40" t="s">
        <v>1</v>
      </c>
      <c r="B6" s="45" t="s">
        <v>2</v>
      </c>
      <c r="C6" s="29" t="s">
        <v>3</v>
      </c>
      <c r="D6" s="29"/>
      <c r="E6" s="29"/>
      <c r="F6" s="30" t="s">
        <v>4</v>
      </c>
      <c r="G6" s="30"/>
      <c r="H6" s="30"/>
      <c r="I6" s="30"/>
      <c r="J6" s="45" t="s">
        <v>5</v>
      </c>
    </row>
    <row r="7" spans="1:12" ht="21" customHeight="1" x14ac:dyDescent="0.15">
      <c r="A7" s="40"/>
      <c r="B7" s="4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5"/>
    </row>
    <row r="8" spans="1:12" ht="21" customHeight="1" x14ac:dyDescent="0.15">
      <c r="A8" s="41">
        <v>1</v>
      </c>
      <c r="B8" s="34" t="s">
        <v>13</v>
      </c>
      <c r="C8" s="46">
        <v>0</v>
      </c>
      <c r="D8" s="50"/>
      <c r="E8" s="46">
        <f>C8*D8</f>
        <v>0</v>
      </c>
      <c r="F8" s="8">
        <v>0</v>
      </c>
      <c r="G8" s="8">
        <v>0</v>
      </c>
      <c r="H8" s="8">
        <f t="shared" ref="H8:H56" si="0">F8+G8</f>
        <v>0</v>
      </c>
      <c r="I8" s="16"/>
      <c r="J8" s="51" t="s">
        <v>14</v>
      </c>
    </row>
    <row r="9" spans="1:12" ht="21" customHeight="1" x14ac:dyDescent="0.15">
      <c r="A9" s="41"/>
      <c r="B9" s="34"/>
      <c r="C9" s="46"/>
      <c r="D9" s="50"/>
      <c r="E9" s="46"/>
      <c r="F9" s="8">
        <v>0</v>
      </c>
      <c r="G9" s="8">
        <v>0</v>
      </c>
      <c r="H9" s="8">
        <f t="shared" si="0"/>
        <v>0</v>
      </c>
      <c r="I9" s="16"/>
      <c r="J9" s="52"/>
    </row>
    <row r="10" spans="1:12" ht="21" customHeight="1" x14ac:dyDescent="0.15">
      <c r="A10" s="41"/>
      <c r="B10" s="34"/>
      <c r="C10" s="46"/>
      <c r="D10" s="50"/>
      <c r="E10" s="46"/>
      <c r="F10" s="8">
        <v>0</v>
      </c>
      <c r="G10" s="8">
        <v>0</v>
      </c>
      <c r="H10" s="8">
        <f t="shared" si="0"/>
        <v>0</v>
      </c>
      <c r="I10" s="16"/>
      <c r="J10" s="52"/>
    </row>
    <row r="11" spans="1:12" ht="21" customHeight="1" x14ac:dyDescent="0.15">
      <c r="A11" s="41"/>
      <c r="B11" s="34"/>
      <c r="C11" s="46"/>
      <c r="D11" s="50"/>
      <c r="E11" s="46"/>
      <c r="F11" s="8">
        <v>0</v>
      </c>
      <c r="G11" s="8">
        <v>0</v>
      </c>
      <c r="H11" s="8">
        <f t="shared" si="0"/>
        <v>0</v>
      </c>
      <c r="I11" s="16"/>
      <c r="J11" s="52"/>
    </row>
    <row r="12" spans="1:12" ht="21" customHeight="1" x14ac:dyDescent="0.15">
      <c r="A12" s="41"/>
      <c r="B12" s="34"/>
      <c r="C12" s="46"/>
      <c r="D12" s="50"/>
      <c r="E12" s="46"/>
      <c r="F12" s="8">
        <v>0</v>
      </c>
      <c r="G12" s="8">
        <v>0</v>
      </c>
      <c r="H12" s="8">
        <f t="shared" si="0"/>
        <v>0</v>
      </c>
      <c r="I12" s="16"/>
      <c r="J12" s="52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53"/>
    </row>
    <row r="14" spans="1:12" ht="21" customHeight="1" x14ac:dyDescent="0.15">
      <c r="A14" s="42">
        <v>2</v>
      </c>
      <c r="B14" s="35" t="s">
        <v>16</v>
      </c>
      <c r="C14" s="47">
        <v>0</v>
      </c>
      <c r="D14" s="42"/>
      <c r="E14" s="47">
        <f t="shared" ref="E14:E58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51" t="s">
        <v>17</v>
      </c>
    </row>
    <row r="15" spans="1:12" ht="21" customHeight="1" x14ac:dyDescent="0.15">
      <c r="A15" s="43"/>
      <c r="B15" s="36"/>
      <c r="C15" s="48"/>
      <c r="D15" s="43"/>
      <c r="E15" s="48"/>
      <c r="F15" s="8">
        <v>0</v>
      </c>
      <c r="G15" s="8">
        <v>0</v>
      </c>
      <c r="H15" s="8">
        <f t="shared" ref="H15" si="3">F15+G15</f>
        <v>0</v>
      </c>
      <c r="I15" s="16"/>
      <c r="J15" s="52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53"/>
    </row>
    <row r="17" spans="1:10" ht="21" customHeight="1" x14ac:dyDescent="0.15">
      <c r="A17" s="41">
        <v>3</v>
      </c>
      <c r="B17" s="34" t="s">
        <v>19</v>
      </c>
      <c r="C17" s="46">
        <v>0</v>
      </c>
      <c r="D17" s="50"/>
      <c r="E17" s="46">
        <f t="shared" si="2"/>
        <v>0</v>
      </c>
      <c r="F17" s="8">
        <v>0</v>
      </c>
      <c r="G17" s="8">
        <v>0</v>
      </c>
      <c r="H17" s="8">
        <f t="shared" si="0"/>
        <v>0</v>
      </c>
      <c r="I17" s="22"/>
      <c r="J17" s="60" t="s">
        <v>20</v>
      </c>
    </row>
    <row r="18" spans="1:10" ht="21" customHeight="1" x14ac:dyDescent="0.15">
      <c r="A18" s="41"/>
      <c r="B18" s="34"/>
      <c r="C18" s="46"/>
      <c r="D18" s="50"/>
      <c r="E18" s="46"/>
      <c r="F18" s="8">
        <v>0</v>
      </c>
      <c r="G18" s="8">
        <v>0</v>
      </c>
      <c r="H18" s="8">
        <f t="shared" si="0"/>
        <v>0</v>
      </c>
      <c r="I18" s="16"/>
      <c r="J18" s="61"/>
    </row>
    <row r="19" spans="1:10" ht="21" customHeight="1" x14ac:dyDescent="0.15">
      <c r="A19" s="41"/>
      <c r="B19" s="34"/>
      <c r="C19" s="46"/>
      <c r="D19" s="50"/>
      <c r="E19" s="46"/>
      <c r="F19" s="8">
        <v>0</v>
      </c>
      <c r="G19" s="8">
        <v>0</v>
      </c>
      <c r="H19" s="8">
        <f t="shared" si="0"/>
        <v>0</v>
      </c>
      <c r="I19" s="16"/>
      <c r="J19" s="61"/>
    </row>
    <row r="20" spans="1:10" ht="21" customHeight="1" x14ac:dyDescent="0.15">
      <c r="A20" s="41"/>
      <c r="B20" s="34"/>
      <c r="C20" s="46"/>
      <c r="D20" s="50"/>
      <c r="E20" s="46"/>
      <c r="F20" s="8">
        <v>0</v>
      </c>
      <c r="G20" s="8">
        <v>0</v>
      </c>
      <c r="H20" s="8">
        <f t="shared" si="0"/>
        <v>0</v>
      </c>
      <c r="I20" s="16"/>
      <c r="J20" s="61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62"/>
    </row>
    <row r="22" spans="1:10" ht="21" customHeight="1" x14ac:dyDescent="0.15">
      <c r="A22" s="41">
        <v>4</v>
      </c>
      <c r="B22" s="34" t="s">
        <v>22</v>
      </c>
      <c r="C22" s="46">
        <v>0</v>
      </c>
      <c r="D22" s="50"/>
      <c r="E22" s="46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60" t="s">
        <v>23</v>
      </c>
    </row>
    <row r="23" spans="1:10" ht="21" customHeight="1" x14ac:dyDescent="0.15">
      <c r="A23" s="41"/>
      <c r="B23" s="34"/>
      <c r="C23" s="46"/>
      <c r="D23" s="50"/>
      <c r="E23" s="46"/>
      <c r="F23" s="8">
        <v>0</v>
      </c>
      <c r="G23" s="8">
        <v>0</v>
      </c>
      <c r="H23" s="8">
        <f t="shared" si="0"/>
        <v>0</v>
      </c>
      <c r="I23" s="16"/>
      <c r="J23" s="61"/>
    </row>
    <row r="24" spans="1:10" s="1" customFormat="1" ht="21" customHeight="1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62"/>
    </row>
    <row r="25" spans="1:10" ht="21" customHeight="1" x14ac:dyDescent="0.15">
      <c r="A25" s="42">
        <v>5</v>
      </c>
      <c r="B25" s="35" t="s">
        <v>25</v>
      </c>
      <c r="C25" s="47">
        <v>3000</v>
      </c>
      <c r="D25" s="42">
        <v>1</v>
      </c>
      <c r="E25" s="47">
        <f t="shared" si="2"/>
        <v>3000</v>
      </c>
      <c r="F25" s="21">
        <v>75.89</v>
      </c>
      <c r="G25" s="21">
        <v>0</v>
      </c>
      <c r="H25" s="21">
        <f t="shared" ref="H25:H39" si="8">F25+G25</f>
        <v>75.89</v>
      </c>
      <c r="I25" s="23" t="s">
        <v>54</v>
      </c>
      <c r="J25" s="51" t="s">
        <v>26</v>
      </c>
    </row>
    <row r="26" spans="1:10" ht="21" customHeight="1" x14ac:dyDescent="0.15">
      <c r="A26" s="44"/>
      <c r="B26" s="37"/>
      <c r="C26" s="49"/>
      <c r="D26" s="44"/>
      <c r="E26" s="49"/>
      <c r="F26" s="21">
        <v>144</v>
      </c>
      <c r="G26" s="21">
        <v>0</v>
      </c>
      <c r="H26" s="21">
        <f t="shared" si="8"/>
        <v>144</v>
      </c>
      <c r="I26" s="23" t="s">
        <v>55</v>
      </c>
      <c r="J26" s="52"/>
    </row>
    <row r="27" spans="1:10" ht="21" customHeight="1" x14ac:dyDescent="0.15">
      <c r="A27" s="44"/>
      <c r="B27" s="37"/>
      <c r="C27" s="49"/>
      <c r="D27" s="44"/>
      <c r="E27" s="49"/>
      <c r="F27" s="25">
        <v>1630.52</v>
      </c>
      <c r="G27" s="25">
        <v>0</v>
      </c>
      <c r="H27" s="25">
        <f t="shared" ref="H27:H33" si="9">F27+G27</f>
        <v>1630.52</v>
      </c>
      <c r="I27" s="23" t="s">
        <v>56</v>
      </c>
      <c r="J27" s="52"/>
    </row>
    <row r="28" spans="1:10" ht="21" customHeight="1" x14ac:dyDescent="0.15">
      <c r="A28" s="44"/>
      <c r="B28" s="37"/>
      <c r="C28" s="49"/>
      <c r="D28" s="44"/>
      <c r="E28" s="49"/>
      <c r="F28" s="25">
        <v>49</v>
      </c>
      <c r="G28" s="25">
        <v>0</v>
      </c>
      <c r="H28" s="25">
        <f t="shared" si="9"/>
        <v>49</v>
      </c>
      <c r="I28" s="23" t="s">
        <v>57</v>
      </c>
      <c r="J28" s="52"/>
    </row>
    <row r="29" spans="1:10" ht="21" customHeight="1" x14ac:dyDescent="0.15">
      <c r="A29" s="44"/>
      <c r="B29" s="37"/>
      <c r="C29" s="49"/>
      <c r="D29" s="44"/>
      <c r="E29" s="49"/>
      <c r="F29" s="25">
        <v>42.3</v>
      </c>
      <c r="G29" s="27">
        <v>0</v>
      </c>
      <c r="H29" s="25">
        <f>F29+G29</f>
        <v>42.3</v>
      </c>
      <c r="I29" s="26" t="s">
        <v>63</v>
      </c>
      <c r="J29" s="52"/>
    </row>
    <row r="30" spans="1:10" ht="21" customHeight="1" x14ac:dyDescent="0.15">
      <c r="A30" s="44"/>
      <c r="B30" s="37"/>
      <c r="C30" s="49"/>
      <c r="D30" s="44"/>
      <c r="E30" s="49"/>
      <c r="F30" s="25">
        <v>125.2</v>
      </c>
      <c r="G30" s="25">
        <v>0</v>
      </c>
      <c r="H30" s="25">
        <f>F30+G30</f>
        <v>125.2</v>
      </c>
      <c r="I30" s="23" t="s">
        <v>58</v>
      </c>
      <c r="J30" s="52"/>
    </row>
    <row r="31" spans="1:10" ht="21" customHeight="1" x14ac:dyDescent="0.15">
      <c r="A31" s="44"/>
      <c r="B31" s="37"/>
      <c r="C31" s="49"/>
      <c r="D31" s="44"/>
      <c r="E31" s="49"/>
      <c r="F31" s="25">
        <v>0</v>
      </c>
      <c r="G31" s="63">
        <v>139.80000000000001</v>
      </c>
      <c r="H31" s="25">
        <f t="shared" si="9"/>
        <v>139.80000000000001</v>
      </c>
      <c r="I31" s="23" t="s">
        <v>59</v>
      </c>
      <c r="J31" s="52"/>
    </row>
    <row r="32" spans="1:10" ht="21" customHeight="1" x14ac:dyDescent="0.15">
      <c r="A32" s="44"/>
      <c r="B32" s="37"/>
      <c r="C32" s="49"/>
      <c r="D32" s="44"/>
      <c r="E32" s="49"/>
      <c r="F32" s="25">
        <v>114.9</v>
      </c>
      <c r="G32" s="25">
        <v>0</v>
      </c>
      <c r="H32" s="25">
        <f t="shared" si="9"/>
        <v>114.9</v>
      </c>
      <c r="I32" s="23" t="s">
        <v>60</v>
      </c>
      <c r="J32" s="52"/>
    </row>
    <row r="33" spans="1:10" ht="21" customHeight="1" x14ac:dyDescent="0.15">
      <c r="A33" s="44"/>
      <c r="B33" s="37"/>
      <c r="C33" s="49"/>
      <c r="D33" s="44"/>
      <c r="E33" s="49"/>
      <c r="F33" s="25">
        <v>210</v>
      </c>
      <c r="G33" s="25">
        <v>0</v>
      </c>
      <c r="H33" s="25">
        <f t="shared" si="9"/>
        <v>210</v>
      </c>
      <c r="I33" s="23" t="s">
        <v>61</v>
      </c>
      <c r="J33" s="52"/>
    </row>
    <row r="34" spans="1:10" ht="21" customHeight="1" x14ac:dyDescent="0.15">
      <c r="A34" s="44"/>
      <c r="B34" s="37"/>
      <c r="C34" s="49"/>
      <c r="D34" s="44"/>
      <c r="E34" s="49"/>
      <c r="F34" s="25">
        <v>89.7</v>
      </c>
      <c r="G34" s="25">
        <v>0</v>
      </c>
      <c r="H34" s="25">
        <f t="shared" ref="H34" si="10">F34+G34</f>
        <v>89.7</v>
      </c>
      <c r="I34" s="23" t="s">
        <v>62</v>
      </c>
      <c r="J34" s="52"/>
    </row>
    <row r="35" spans="1:10" ht="21" customHeight="1" x14ac:dyDescent="0.15">
      <c r="A35" s="44"/>
      <c r="B35" s="37"/>
      <c r="C35" s="49"/>
      <c r="D35" s="44"/>
      <c r="E35" s="49"/>
      <c r="F35" s="25">
        <v>58</v>
      </c>
      <c r="G35" s="25">
        <v>0</v>
      </c>
      <c r="H35" s="25">
        <f t="shared" ref="H35" si="11">F35+G35</f>
        <v>58</v>
      </c>
      <c r="I35" s="23" t="s">
        <v>67</v>
      </c>
      <c r="J35" s="52"/>
    </row>
    <row r="36" spans="1:10" ht="21" customHeight="1" x14ac:dyDescent="0.15">
      <c r="A36" s="44"/>
      <c r="B36" s="37"/>
      <c r="C36" s="49"/>
      <c r="D36" s="44"/>
      <c r="E36" s="49"/>
      <c r="F36" s="25">
        <v>72</v>
      </c>
      <c r="G36" s="25">
        <v>0</v>
      </c>
      <c r="H36" s="25">
        <f t="shared" ref="H36:H37" si="12">F36+G36</f>
        <v>72</v>
      </c>
      <c r="I36" s="23" t="s">
        <v>64</v>
      </c>
      <c r="J36" s="52"/>
    </row>
    <row r="37" spans="1:10" ht="21" customHeight="1" x14ac:dyDescent="0.15">
      <c r="A37" s="44"/>
      <c r="B37" s="37"/>
      <c r="C37" s="49"/>
      <c r="D37" s="44"/>
      <c r="E37" s="49"/>
      <c r="F37" s="25">
        <v>0</v>
      </c>
      <c r="G37" s="63">
        <v>52</v>
      </c>
      <c r="H37" s="25">
        <f t="shared" si="12"/>
        <v>52</v>
      </c>
      <c r="I37" s="23" t="s">
        <v>69</v>
      </c>
      <c r="J37" s="52"/>
    </row>
    <row r="38" spans="1:10" ht="21" customHeight="1" x14ac:dyDescent="0.15">
      <c r="A38" s="44"/>
      <c r="B38" s="37"/>
      <c r="C38" s="49"/>
      <c r="D38" s="44"/>
      <c r="E38" s="49"/>
      <c r="F38" s="25">
        <v>0</v>
      </c>
      <c r="G38" s="63">
        <v>110</v>
      </c>
      <c r="H38" s="25">
        <f t="shared" ref="H38" si="13">F38+G38</f>
        <v>110</v>
      </c>
      <c r="I38" s="23" t="s">
        <v>65</v>
      </c>
      <c r="J38" s="52"/>
    </row>
    <row r="39" spans="1:10" ht="21" customHeight="1" x14ac:dyDescent="0.15">
      <c r="A39" s="44"/>
      <c r="B39" s="37"/>
      <c r="C39" s="49"/>
      <c r="D39" s="44"/>
      <c r="E39" s="49"/>
      <c r="F39" s="21">
        <v>52</v>
      </c>
      <c r="G39" s="21">
        <v>0</v>
      </c>
      <c r="H39" s="21">
        <f t="shared" si="8"/>
        <v>52</v>
      </c>
      <c r="I39" s="23" t="s">
        <v>68</v>
      </c>
      <c r="J39" s="52"/>
    </row>
    <row r="40" spans="1:10" s="1" customFormat="1" ht="21" customHeight="1" x14ac:dyDescent="0.15">
      <c r="A40" s="9"/>
      <c r="B40" s="10" t="s">
        <v>27</v>
      </c>
      <c r="C40" s="11">
        <f>SUM(C25)</f>
        <v>3000</v>
      </c>
      <c r="D40" s="11">
        <f>SUM(D25)</f>
        <v>1</v>
      </c>
      <c r="E40" s="11">
        <f>SUM(E25)</f>
        <v>3000</v>
      </c>
      <c r="F40" s="11">
        <f>SUM(F25:F39)</f>
        <v>2663.5099999999998</v>
      </c>
      <c r="G40" s="11">
        <f>SUM(G25:G39)</f>
        <v>301.8</v>
      </c>
      <c r="H40" s="11">
        <f>SUM(H25:H39)</f>
        <v>2965.31</v>
      </c>
      <c r="I40" s="17"/>
      <c r="J40" s="53"/>
    </row>
    <row r="41" spans="1:10" ht="21" customHeight="1" x14ac:dyDescent="0.15">
      <c r="A41" s="41">
        <v>6</v>
      </c>
      <c r="B41" s="34" t="s">
        <v>28</v>
      </c>
      <c r="C41" s="46">
        <v>1800</v>
      </c>
      <c r="D41" s="42">
        <v>1</v>
      </c>
      <c r="E41" s="46">
        <f t="shared" si="2"/>
        <v>1800</v>
      </c>
      <c r="F41" s="8">
        <v>1800</v>
      </c>
      <c r="G41" s="8">
        <v>0</v>
      </c>
      <c r="H41" s="8">
        <f t="shared" si="0"/>
        <v>1800</v>
      </c>
      <c r="I41" s="16" t="s">
        <v>52</v>
      </c>
      <c r="J41" s="51" t="s">
        <v>29</v>
      </c>
    </row>
    <row r="42" spans="1:10" ht="21" customHeight="1" x14ac:dyDescent="0.15">
      <c r="A42" s="41"/>
      <c r="B42" s="34"/>
      <c r="C42" s="46"/>
      <c r="D42" s="44"/>
      <c r="E42" s="46"/>
      <c r="F42" s="8">
        <v>0</v>
      </c>
      <c r="G42" s="8">
        <v>0</v>
      </c>
      <c r="H42" s="8">
        <f t="shared" si="0"/>
        <v>0</v>
      </c>
      <c r="I42" s="16"/>
      <c r="J42" s="61"/>
    </row>
    <row r="43" spans="1:10" ht="21" customHeight="1" x14ac:dyDescent="0.15">
      <c r="A43" s="41"/>
      <c r="B43" s="34"/>
      <c r="C43" s="46"/>
      <c r="D43" s="44"/>
      <c r="E43" s="46"/>
      <c r="F43" s="8">
        <v>0</v>
      </c>
      <c r="G43" s="8">
        <v>0</v>
      </c>
      <c r="H43" s="8">
        <f t="shared" si="0"/>
        <v>0</v>
      </c>
      <c r="I43" s="16"/>
      <c r="J43" s="61"/>
    </row>
    <row r="44" spans="1:10" ht="21" customHeight="1" x14ac:dyDescent="0.15">
      <c r="A44" s="41"/>
      <c r="B44" s="34"/>
      <c r="C44" s="46"/>
      <c r="D44" s="43"/>
      <c r="E44" s="46"/>
      <c r="F44" s="8">
        <v>0</v>
      </c>
      <c r="G44" s="8">
        <v>0</v>
      </c>
      <c r="H44" s="8">
        <f t="shared" si="0"/>
        <v>0</v>
      </c>
      <c r="I44" s="16"/>
      <c r="J44" s="61"/>
    </row>
    <row r="45" spans="1:10" s="1" customFormat="1" ht="21" customHeight="1" x14ac:dyDescent="0.15">
      <c r="A45" s="9"/>
      <c r="B45" s="10" t="s">
        <v>30</v>
      </c>
      <c r="C45" s="11">
        <f>SUM(C41)</f>
        <v>1800</v>
      </c>
      <c r="D45" s="11">
        <f t="shared" ref="D45" si="14">SUM(D41)</f>
        <v>1</v>
      </c>
      <c r="E45" s="11">
        <f>SUM(E41)</f>
        <v>1800</v>
      </c>
      <c r="F45" s="11">
        <f>SUM(F41:F44)</f>
        <v>1800</v>
      </c>
      <c r="G45" s="11">
        <f t="shared" ref="G45:H45" si="15">SUM(G41:G44)</f>
        <v>0</v>
      </c>
      <c r="H45" s="11">
        <f t="shared" si="15"/>
        <v>1800</v>
      </c>
      <c r="I45" s="17"/>
      <c r="J45" s="62"/>
    </row>
    <row r="46" spans="1:10" ht="21" customHeight="1" x14ac:dyDescent="0.15">
      <c r="A46" s="41">
        <v>7</v>
      </c>
      <c r="B46" s="34" t="s">
        <v>31</v>
      </c>
      <c r="C46" s="46">
        <v>0</v>
      </c>
      <c r="D46" s="50"/>
      <c r="E46" s="46">
        <f t="shared" si="2"/>
        <v>0</v>
      </c>
      <c r="F46" s="8">
        <v>0</v>
      </c>
      <c r="G46" s="8">
        <v>0</v>
      </c>
      <c r="H46" s="8">
        <f t="shared" si="0"/>
        <v>0</v>
      </c>
      <c r="I46" s="16"/>
      <c r="J46" s="54"/>
    </row>
    <row r="47" spans="1:10" ht="21" customHeight="1" x14ac:dyDescent="0.15">
      <c r="A47" s="41"/>
      <c r="B47" s="34"/>
      <c r="C47" s="46"/>
      <c r="D47" s="50"/>
      <c r="E47" s="46"/>
      <c r="F47" s="8">
        <v>0</v>
      </c>
      <c r="G47" s="8">
        <v>0</v>
      </c>
      <c r="H47" s="8">
        <f t="shared" si="0"/>
        <v>0</v>
      </c>
      <c r="I47" s="16"/>
      <c r="J47" s="55"/>
    </row>
    <row r="48" spans="1:10" ht="21" customHeight="1" x14ac:dyDescent="0.15">
      <c r="A48" s="41"/>
      <c r="B48" s="34"/>
      <c r="C48" s="46"/>
      <c r="D48" s="50"/>
      <c r="E48" s="46"/>
      <c r="F48" s="8">
        <v>0</v>
      </c>
      <c r="G48" s="8">
        <v>0</v>
      </c>
      <c r="H48" s="8">
        <f t="shared" si="0"/>
        <v>0</v>
      </c>
      <c r="I48" s="16"/>
      <c r="J48" s="55"/>
    </row>
    <row r="49" spans="1:10" ht="21" customHeight="1" x14ac:dyDescent="0.15">
      <c r="A49" s="41"/>
      <c r="B49" s="34"/>
      <c r="C49" s="46"/>
      <c r="D49" s="50"/>
      <c r="E49" s="46"/>
      <c r="F49" s="8">
        <v>0</v>
      </c>
      <c r="G49" s="8">
        <v>0</v>
      </c>
      <c r="H49" s="8">
        <f t="shared" si="0"/>
        <v>0</v>
      </c>
      <c r="I49" s="16"/>
      <c r="J49" s="55"/>
    </row>
    <row r="50" spans="1:10" s="1" customFormat="1" ht="21" customHeight="1" x14ac:dyDescent="0.15">
      <c r="A50" s="9"/>
      <c r="B50" s="10" t="s">
        <v>32</v>
      </c>
      <c r="C50" s="11">
        <f>SUM(C46)</f>
        <v>0</v>
      </c>
      <c r="D50" s="11">
        <f t="shared" ref="D50:E50" si="16">SUM(D46)</f>
        <v>0</v>
      </c>
      <c r="E50" s="11">
        <f t="shared" si="16"/>
        <v>0</v>
      </c>
      <c r="F50" s="11">
        <f>SUM(F46:F49)</f>
        <v>0</v>
      </c>
      <c r="G50" s="11">
        <f t="shared" ref="G50:H50" si="17">SUM(G46:G49)</f>
        <v>0</v>
      </c>
      <c r="H50" s="11">
        <f t="shared" si="17"/>
        <v>0</v>
      </c>
      <c r="I50" s="17"/>
      <c r="J50" s="56"/>
    </row>
    <row r="51" spans="1:10" ht="21" customHeight="1" x14ac:dyDescent="0.15">
      <c r="A51" s="41">
        <v>8</v>
      </c>
      <c r="B51" s="34" t="s">
        <v>33</v>
      </c>
      <c r="C51" s="46">
        <v>0</v>
      </c>
      <c r="D51" s="50"/>
      <c r="E51" s="46">
        <f t="shared" si="2"/>
        <v>0</v>
      </c>
      <c r="F51" s="8">
        <v>0</v>
      </c>
      <c r="G51" s="8">
        <v>0</v>
      </c>
      <c r="H51" s="8">
        <f t="shared" si="0"/>
        <v>0</v>
      </c>
      <c r="I51" s="16"/>
      <c r="J51" s="60" t="s">
        <v>34</v>
      </c>
    </row>
    <row r="52" spans="1:10" ht="21" customHeight="1" x14ac:dyDescent="0.15">
      <c r="A52" s="41"/>
      <c r="B52" s="34"/>
      <c r="C52" s="46"/>
      <c r="D52" s="50"/>
      <c r="E52" s="46"/>
      <c r="F52" s="8">
        <v>0</v>
      </c>
      <c r="G52" s="8">
        <v>0</v>
      </c>
      <c r="H52" s="8">
        <f t="shared" si="0"/>
        <v>0</v>
      </c>
      <c r="I52" s="16"/>
      <c r="J52" s="61"/>
    </row>
    <row r="53" spans="1:10" s="1" customFormat="1" ht="21" customHeight="1" x14ac:dyDescent="0.15">
      <c r="A53" s="9"/>
      <c r="B53" s="10" t="s">
        <v>35</v>
      </c>
      <c r="C53" s="11">
        <f>SUM(C51)</f>
        <v>0</v>
      </c>
      <c r="D53" s="11">
        <f t="shared" ref="D53:E53" si="18">SUM(D51)</f>
        <v>0</v>
      </c>
      <c r="E53" s="11">
        <f t="shared" si="18"/>
        <v>0</v>
      </c>
      <c r="F53" s="11">
        <f>SUM(F51:F52)</f>
        <v>0</v>
      </c>
      <c r="G53" s="11">
        <f t="shared" ref="G53:H53" si="19">SUM(G51:G52)</f>
        <v>0</v>
      </c>
      <c r="H53" s="11">
        <f t="shared" si="19"/>
        <v>0</v>
      </c>
      <c r="I53" s="17"/>
      <c r="J53" s="62"/>
    </row>
    <row r="54" spans="1:10" ht="21" customHeight="1" x14ac:dyDescent="0.15">
      <c r="A54" s="41">
        <v>9</v>
      </c>
      <c r="B54" s="34" t="s">
        <v>36</v>
      </c>
      <c r="C54" s="46">
        <v>0</v>
      </c>
      <c r="D54" s="50"/>
      <c r="E54" s="46">
        <f t="shared" si="2"/>
        <v>0</v>
      </c>
      <c r="F54" s="8">
        <v>0</v>
      </c>
      <c r="G54" s="8">
        <v>0</v>
      </c>
      <c r="H54" s="8">
        <f t="shared" si="0"/>
        <v>0</v>
      </c>
      <c r="I54" s="16"/>
      <c r="J54" s="51" t="s">
        <v>37</v>
      </c>
    </row>
    <row r="55" spans="1:10" ht="21" customHeight="1" x14ac:dyDescent="0.15">
      <c r="A55" s="41"/>
      <c r="B55" s="34"/>
      <c r="C55" s="46"/>
      <c r="D55" s="50"/>
      <c r="E55" s="46"/>
      <c r="F55" s="8">
        <v>0</v>
      </c>
      <c r="G55" s="8">
        <v>0</v>
      </c>
      <c r="H55" s="8">
        <f t="shared" si="0"/>
        <v>0</v>
      </c>
      <c r="I55" s="16"/>
      <c r="J55" s="52"/>
    </row>
    <row r="56" spans="1:10" ht="21" customHeight="1" x14ac:dyDescent="0.15">
      <c r="A56" s="41"/>
      <c r="B56" s="34"/>
      <c r="C56" s="46"/>
      <c r="D56" s="50"/>
      <c r="E56" s="46"/>
      <c r="F56" s="8">
        <v>0</v>
      </c>
      <c r="G56" s="8">
        <v>0</v>
      </c>
      <c r="H56" s="8">
        <f t="shared" si="0"/>
        <v>0</v>
      </c>
      <c r="I56" s="16"/>
      <c r="J56" s="52"/>
    </row>
    <row r="57" spans="1:10" s="1" customFormat="1" ht="21" customHeight="1" x14ac:dyDescent="0.15">
      <c r="A57" s="9"/>
      <c r="B57" s="10" t="s">
        <v>38</v>
      </c>
      <c r="C57" s="11">
        <f>SUM(C54)</f>
        <v>0</v>
      </c>
      <c r="D57" s="11">
        <f t="shared" ref="D57:E57" si="20">SUM(D54)</f>
        <v>0</v>
      </c>
      <c r="E57" s="11">
        <f t="shared" si="20"/>
        <v>0</v>
      </c>
      <c r="F57" s="11">
        <f>SUM(F54:F56)</f>
        <v>0</v>
      </c>
      <c r="G57" s="11">
        <f t="shared" ref="G57:H57" si="21">SUM(G54:G56)</f>
        <v>0</v>
      </c>
      <c r="H57" s="11">
        <f t="shared" si="21"/>
        <v>0</v>
      </c>
      <c r="I57" s="17"/>
      <c r="J57" s="53"/>
    </row>
    <row r="58" spans="1:10" ht="21" customHeight="1" x14ac:dyDescent="0.15">
      <c r="A58" s="42">
        <v>10</v>
      </c>
      <c r="B58" s="34" t="s">
        <v>39</v>
      </c>
      <c r="C58" s="46">
        <v>13000</v>
      </c>
      <c r="D58" s="50">
        <v>1</v>
      </c>
      <c r="E58" s="46">
        <f t="shared" si="2"/>
        <v>13000</v>
      </c>
      <c r="F58" s="8">
        <v>13600</v>
      </c>
      <c r="G58" s="8">
        <v>0</v>
      </c>
      <c r="H58" s="8">
        <f>F58+G58</f>
        <v>13600</v>
      </c>
      <c r="I58" s="24" t="s">
        <v>53</v>
      </c>
      <c r="J58" s="54"/>
    </row>
    <row r="59" spans="1:10" ht="21" customHeight="1" x14ac:dyDescent="0.15">
      <c r="A59" s="44"/>
      <c r="B59" s="34"/>
      <c r="C59" s="46"/>
      <c r="D59" s="50"/>
      <c r="E59" s="46"/>
      <c r="F59" s="8">
        <v>0</v>
      </c>
      <c r="G59" s="8">
        <v>0</v>
      </c>
      <c r="H59" s="8">
        <f t="shared" ref="H59:H64" si="22">F59+G59</f>
        <v>0</v>
      </c>
      <c r="I59" s="16"/>
      <c r="J59" s="55"/>
    </row>
    <row r="60" spans="1:10" ht="21" customHeight="1" x14ac:dyDescent="0.15">
      <c r="A60" s="44"/>
      <c r="B60" s="34"/>
      <c r="C60" s="46"/>
      <c r="D60" s="50"/>
      <c r="E60" s="46"/>
      <c r="F60" s="8">
        <v>0</v>
      </c>
      <c r="G60" s="8">
        <v>0</v>
      </c>
      <c r="H60" s="8">
        <f t="shared" si="22"/>
        <v>0</v>
      </c>
      <c r="I60" s="16"/>
      <c r="J60" s="55"/>
    </row>
    <row r="61" spans="1:10" ht="21" customHeight="1" x14ac:dyDescent="0.15">
      <c r="A61" s="44"/>
      <c r="B61" s="34"/>
      <c r="C61" s="46"/>
      <c r="D61" s="50"/>
      <c r="E61" s="46"/>
      <c r="F61" s="8">
        <v>0</v>
      </c>
      <c r="G61" s="8">
        <v>0</v>
      </c>
      <c r="H61" s="8">
        <f t="shared" si="22"/>
        <v>0</v>
      </c>
      <c r="I61" s="16"/>
      <c r="J61" s="55"/>
    </row>
    <row r="62" spans="1:10" ht="21" customHeight="1" x14ac:dyDescent="0.15">
      <c r="A62" s="44"/>
      <c r="B62" s="34"/>
      <c r="C62" s="46"/>
      <c r="D62" s="50"/>
      <c r="E62" s="46"/>
      <c r="F62" s="8">
        <v>0</v>
      </c>
      <c r="G62" s="8">
        <v>0</v>
      </c>
      <c r="H62" s="8">
        <f t="shared" si="22"/>
        <v>0</v>
      </c>
      <c r="I62" s="16"/>
      <c r="J62" s="55"/>
    </row>
    <row r="63" spans="1:10" ht="21" customHeight="1" x14ac:dyDescent="0.15">
      <c r="A63" s="44"/>
      <c r="B63" s="34"/>
      <c r="C63" s="46"/>
      <c r="D63" s="50"/>
      <c r="E63" s="46"/>
      <c r="F63" s="8">
        <v>0</v>
      </c>
      <c r="G63" s="8">
        <v>0</v>
      </c>
      <c r="H63" s="8">
        <f t="shared" si="22"/>
        <v>0</v>
      </c>
      <c r="I63" s="16"/>
      <c r="J63" s="55"/>
    </row>
    <row r="64" spans="1:10" ht="21" customHeight="1" x14ac:dyDescent="0.15">
      <c r="A64" s="43"/>
      <c r="B64" s="34"/>
      <c r="C64" s="46"/>
      <c r="D64" s="50"/>
      <c r="E64" s="46"/>
      <c r="F64" s="8">
        <v>0</v>
      </c>
      <c r="G64" s="8">
        <v>0</v>
      </c>
      <c r="H64" s="8">
        <f t="shared" si="22"/>
        <v>0</v>
      </c>
      <c r="I64" s="16"/>
      <c r="J64" s="55"/>
    </row>
    <row r="65" spans="1:10" s="1" customFormat="1" ht="21" customHeight="1" x14ac:dyDescent="0.15">
      <c r="A65" s="9"/>
      <c r="B65" s="10" t="s">
        <v>40</v>
      </c>
      <c r="C65" s="11">
        <f>SUM(C58)</f>
        <v>13000</v>
      </c>
      <c r="D65" s="11">
        <v>1</v>
      </c>
      <c r="E65" s="11">
        <f>SUM(E58)</f>
        <v>13000</v>
      </c>
      <c r="F65" s="11">
        <f>SUM(F58:F64)</f>
        <v>13600</v>
      </c>
      <c r="G65" s="11">
        <f t="shared" ref="G65:H65" si="23">SUM(G58:G64)</f>
        <v>0</v>
      </c>
      <c r="H65" s="11">
        <f t="shared" si="23"/>
        <v>13600</v>
      </c>
      <c r="I65" s="17"/>
      <c r="J65" s="56"/>
    </row>
    <row r="66" spans="1:10" ht="21" customHeight="1" x14ac:dyDescent="0.15">
      <c r="A66" s="9"/>
      <c r="B66" s="10" t="s">
        <v>41</v>
      </c>
      <c r="C66" s="11">
        <f t="shared" ref="C66:H66" si="24">SUM(C65,C57,C53,C50,C45,C40,C24,C21,C16,C13)</f>
        <v>17800</v>
      </c>
      <c r="D66" s="11">
        <f t="shared" si="24"/>
        <v>3</v>
      </c>
      <c r="E66" s="11">
        <f t="shared" si="24"/>
        <v>17800</v>
      </c>
      <c r="F66" s="11">
        <f t="shared" si="24"/>
        <v>18063.509999999998</v>
      </c>
      <c r="G66" s="11">
        <f t="shared" si="24"/>
        <v>301.8</v>
      </c>
      <c r="H66" s="11">
        <f t="shared" si="24"/>
        <v>18365.310000000001</v>
      </c>
      <c r="I66" s="17"/>
      <c r="J66" s="18"/>
    </row>
    <row r="70" spans="1:10" ht="21" customHeight="1" x14ac:dyDescent="0.15">
      <c r="A70" s="31" t="s">
        <v>42</v>
      </c>
      <c r="B70" s="32"/>
      <c r="C70" s="33" t="s">
        <v>43</v>
      </c>
      <c r="D70" s="33"/>
      <c r="E70" s="33" t="s">
        <v>44</v>
      </c>
      <c r="F70" s="33"/>
      <c r="G70" s="33" t="s">
        <v>45</v>
      </c>
      <c r="H70" s="33"/>
      <c r="I70" s="19" t="s">
        <v>46</v>
      </c>
    </row>
    <row r="71" spans="1:10" ht="21" customHeight="1" x14ac:dyDescent="0.15">
      <c r="A71" s="38">
        <f>E66</f>
        <v>17800</v>
      </c>
      <c r="B71" s="39"/>
      <c r="C71" s="39">
        <f>H66</f>
        <v>18365.310000000001</v>
      </c>
      <c r="D71" s="39"/>
      <c r="E71" s="39">
        <f>F66</f>
        <v>18063.509999999998</v>
      </c>
      <c r="F71" s="39"/>
      <c r="G71" s="39">
        <f>G66</f>
        <v>301.8</v>
      </c>
      <c r="H71" s="39"/>
      <c r="I71" s="20">
        <f>A71-C71</f>
        <v>-565.31000000000131</v>
      </c>
    </row>
    <row r="73" spans="1:10" ht="21" customHeight="1" x14ac:dyDescent="0.15">
      <c r="A73" s="12" t="s">
        <v>47</v>
      </c>
      <c r="B73" s="13"/>
      <c r="C73" s="14" t="s">
        <v>48</v>
      </c>
      <c r="D73" s="12"/>
      <c r="E73" s="12" t="s">
        <v>49</v>
      </c>
      <c r="F73" s="12"/>
      <c r="G73" s="12" t="s">
        <v>50</v>
      </c>
      <c r="H73" s="12"/>
      <c r="I73" s="13"/>
    </row>
  </sheetData>
  <mergeCells count="76">
    <mergeCell ref="J54:J57"/>
    <mergeCell ref="J58:J65"/>
    <mergeCell ref="H4:I5"/>
    <mergeCell ref="J22:J24"/>
    <mergeCell ref="J25:J40"/>
    <mergeCell ref="J41:J45"/>
    <mergeCell ref="J46:J50"/>
    <mergeCell ref="J51:J53"/>
    <mergeCell ref="J4:J5"/>
    <mergeCell ref="J6:J7"/>
    <mergeCell ref="J8:J13"/>
    <mergeCell ref="J14:J16"/>
    <mergeCell ref="J17:J21"/>
    <mergeCell ref="E41:E44"/>
    <mergeCell ref="E46:E49"/>
    <mergeCell ref="E51:E52"/>
    <mergeCell ref="E54:E56"/>
    <mergeCell ref="E58:E64"/>
    <mergeCell ref="E8:E12"/>
    <mergeCell ref="E14:E15"/>
    <mergeCell ref="E17:E20"/>
    <mergeCell ref="E22:E23"/>
    <mergeCell ref="E25:E39"/>
    <mergeCell ref="D41:D44"/>
    <mergeCell ref="D46:D49"/>
    <mergeCell ref="D51:D52"/>
    <mergeCell ref="D54:D56"/>
    <mergeCell ref="D58:D64"/>
    <mergeCell ref="D8:D12"/>
    <mergeCell ref="D14:D15"/>
    <mergeCell ref="D17:D20"/>
    <mergeCell ref="D22:D23"/>
    <mergeCell ref="D25:D39"/>
    <mergeCell ref="B58:B64"/>
    <mergeCell ref="C8:C12"/>
    <mergeCell ref="C14:C15"/>
    <mergeCell ref="C17:C20"/>
    <mergeCell ref="C22:C23"/>
    <mergeCell ref="C25:C39"/>
    <mergeCell ref="C41:C44"/>
    <mergeCell ref="C46:C49"/>
    <mergeCell ref="C51:C52"/>
    <mergeCell ref="C54:C56"/>
    <mergeCell ref="C58:C64"/>
    <mergeCell ref="A71:B71"/>
    <mergeCell ref="C71:D71"/>
    <mergeCell ref="E71:F71"/>
    <mergeCell ref="G71:H71"/>
    <mergeCell ref="A6:A7"/>
    <mergeCell ref="A8:A12"/>
    <mergeCell ref="A14:A15"/>
    <mergeCell ref="A17:A20"/>
    <mergeCell ref="A22:A23"/>
    <mergeCell ref="A25:A39"/>
    <mergeCell ref="A41:A44"/>
    <mergeCell ref="A46:A49"/>
    <mergeCell ref="A51:A52"/>
    <mergeCell ref="A54:A56"/>
    <mergeCell ref="A58:A64"/>
    <mergeCell ref="B6:B7"/>
    <mergeCell ref="C2:H2"/>
    <mergeCell ref="C6:E6"/>
    <mergeCell ref="F6:I6"/>
    <mergeCell ref="A70:B70"/>
    <mergeCell ref="C70:D70"/>
    <mergeCell ref="E70:F70"/>
    <mergeCell ref="G70:H70"/>
    <mergeCell ref="B8:B12"/>
    <mergeCell ref="B14:B15"/>
    <mergeCell ref="B17:B20"/>
    <mergeCell ref="B22:B23"/>
    <mergeCell ref="B25:B39"/>
    <mergeCell ref="B41:B44"/>
    <mergeCell ref="B46:B49"/>
    <mergeCell ref="B51:B52"/>
    <mergeCell ref="B54:B56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2020-08-13T09:17:12Z</cp:lastPrinted>
  <dcterms:created xsi:type="dcterms:W3CDTF">2014-04-15T08:52:00Z</dcterms:created>
  <dcterms:modified xsi:type="dcterms:W3CDTF">2020-08-13T09:17:13Z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