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B0D938D8-4B8E-4D27-A942-A1A3590C3A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北京中建雁栖酒店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6" l="1"/>
  <c r="J19" i="6"/>
  <c r="J18" i="6"/>
  <c r="J20" i="6" s="1"/>
  <c r="J17" i="6"/>
  <c r="J16" i="6"/>
  <c r="J14" i="6"/>
  <c r="J13" i="6"/>
  <c r="J12" i="6"/>
  <c r="J11" i="6"/>
  <c r="J15" i="6" s="1"/>
  <c r="J10" i="6"/>
  <c r="J9" i="6"/>
  <c r="J8" i="6"/>
  <c r="J7" i="6"/>
  <c r="J6" i="6"/>
  <c r="J22" i="6" l="1"/>
  <c r="J23" i="6" l="1"/>
  <c r="J24" i="6" l="1"/>
  <c r="J25" i="6" s="1"/>
</calcChain>
</file>

<file path=xl/sharedStrings.xml><?xml version="1.0" encoding="utf-8"?>
<sst xmlns="http://schemas.openxmlformats.org/spreadsheetml/2006/main" count="81" uniqueCount="60">
  <si>
    <t>360高管会议</t>
  </si>
  <si>
    <t>供应商名称</t>
  </si>
  <si>
    <t>康辉集团北京国际会议展览有限公司</t>
  </si>
  <si>
    <t>报价日期</t>
  </si>
  <si>
    <t>联系人</t>
  </si>
  <si>
    <t>耿吴茜</t>
  </si>
  <si>
    <t>电子邮件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</si>
  <si>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</si>
  <si>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</si>
  <si>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</si>
  <si>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</si>
  <si>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</si>
  <si>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</si>
  <si>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</si>
  <si>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</si>
  <si>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</si>
  <si>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</si>
  <si>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</si>
  <si>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活动用车</t>
  </si>
  <si>
    <t>北京-北京中建雁栖湖景酒店</t>
  </si>
  <si>
    <t>50座大巴车</t>
  </si>
  <si>
    <t>辆</t>
  </si>
  <si>
    <t>次</t>
  </si>
  <si>
    <t>用车费用合计</t>
  </si>
  <si>
    <t>酒店服务</t>
  </si>
  <si>
    <t>北京中建雁栖湖景酒店</t>
  </si>
  <si>
    <t>大床房 1.28-2.3</t>
  </si>
  <si>
    <t>间</t>
  </si>
  <si>
    <t>晚</t>
  </si>
  <si>
    <t>双床房 1.28-2.3</t>
  </si>
  <si>
    <t>酒店费用合计</t>
  </si>
  <si>
    <t>餐饮服务</t>
  </si>
  <si>
    <t>自助午餐-1.28-2.3</t>
  </si>
  <si>
    <t>人</t>
  </si>
  <si>
    <t>餐</t>
  </si>
  <si>
    <t>保底30人起开</t>
  </si>
  <si>
    <t>自助晚餐-1.28-2.3</t>
  </si>
  <si>
    <t>圆桌晚餐-1天</t>
  </si>
  <si>
    <t>茶歇</t>
  </si>
  <si>
    <t>餐饮费用合计</t>
  </si>
  <si>
    <t>工作人员</t>
  </si>
  <si>
    <t>接待工作人员</t>
  </si>
  <si>
    <t>当地工作人员</t>
  </si>
  <si>
    <t>天</t>
  </si>
  <si>
    <t>工作人员住宿补助</t>
  </si>
  <si>
    <t>1.27-2.3</t>
  </si>
  <si>
    <t>工作人员差旅补助</t>
  </si>
  <si>
    <t>交通</t>
  </si>
  <si>
    <t>餐饮</t>
  </si>
  <si>
    <t>工作人员费用合计</t>
  </si>
  <si>
    <t>不可预测</t>
  </si>
  <si>
    <t>交通安排、参观交流等其他指定安排</t>
  </si>
  <si>
    <t>项</t>
  </si>
  <si>
    <t>小计</t>
  </si>
  <si>
    <t>不含税不含服务费</t>
  </si>
  <si>
    <t>服务费</t>
  </si>
  <si>
    <t>税率</t>
  </si>
  <si>
    <t>最终报价（RMB）:（含税报价）</t>
  </si>
  <si>
    <t>不含酒水，不含定制礼品</t>
  </si>
  <si>
    <t>28日以及3日  全天用车费用，
年底车辆紧张，含空车往返费用（单程70公里）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</si>
</sst>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_);[Red]\(\¥#,##0\)"/>
    <numFmt numFmtId="177" formatCode="\¥#,##0.00_);[Red]\(\¥#,##0.00\)"/>
    <numFmt numFmtId="178" formatCode="#,##0.00_);[Red]\(#,##0.00\)"/>
  </numFmts>
  <fonts count="13" x14ac:knownFonts="1">
    <font>
      <sz val="11"/>
      <color theme="1"/>
      <name val="等线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535111545152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 wrapText="1"/>
    </xf>
    <xf numFmtId="31" fontId="5" fillId="2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38" fontId="7" fillId="3" borderId="2" xfId="0" applyNumberFormat="1" applyFont="1" applyFill="1" applyBorder="1" applyAlignment="1">
      <alignment horizontal="center" vertical="center" wrapText="1"/>
    </xf>
    <xf numFmtId="38" fontId="9" fillId="0" borderId="7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38" fontId="1" fillId="2" borderId="0" xfId="0" applyNumberFormat="1" applyFont="1" applyFill="1"/>
    <xf numFmtId="0" fontId="7" fillId="3" borderId="21" xfId="0" applyFont="1" applyFill="1" applyBorder="1" applyAlignment="1">
      <alignment horizontal="center" vertical="center" wrapText="1"/>
    </xf>
    <xf numFmtId="177" fontId="9" fillId="0" borderId="7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center" vertical="center" wrapText="1"/>
    </xf>
    <xf numFmtId="177" fontId="8" fillId="0" borderId="22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/>
    </xf>
    <xf numFmtId="178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/>
    </xf>
    <xf numFmtId="9" fontId="9" fillId="0" borderId="13" xfId="0" applyNumberFormat="1" applyFont="1" applyBorder="1" applyAlignment="1">
      <alignment horizontal="left" vertical="center"/>
    </xf>
    <xf numFmtId="9" fontId="9" fillId="0" borderId="14" xfId="0" applyNumberFormat="1" applyFont="1" applyBorder="1" applyAlignment="1">
      <alignment horizontal="left" vertical="center"/>
    </xf>
    <xf numFmtId="9" fontId="9" fillId="0" borderId="2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9"/>
  <sheetViews>
    <sheetView tabSelected="1" topLeftCell="A10" workbookViewId="0">
      <selection activeCell="E26" sqref="E26"/>
    </sheetView>
  </sheetViews>
  <sheetFormatPr defaultColWidth="9" defaultRowHeight="17.399999999999999" x14ac:dyDescent="0.4"/>
  <cols>
    <col min="1" max="1" width="2.77734375" style="5" customWidth="1"/>
    <col min="2" max="2" width="14.77734375" style="5" customWidth="1"/>
    <col min="3" max="3" width="33.88671875" style="5" bestFit="1" customWidth="1"/>
    <col min="4" max="4" width="22.33203125" style="6" customWidth="1"/>
    <col min="5" max="5" width="19.21875" style="7" customWidth="1"/>
    <col min="6" max="6" width="15.77734375" style="7" customWidth="1"/>
    <col min="7" max="7" width="7.33203125" style="8" customWidth="1"/>
    <col min="8" max="8" width="7.33203125" style="7" customWidth="1"/>
    <col min="9" max="9" width="13.6640625" style="5" customWidth="1"/>
    <col min="10" max="10" width="17.5546875" style="5" customWidth="1"/>
    <col min="11" max="11" width="29.77734375" style="5" customWidth="1"/>
    <col min="12" max="12" width="21.33203125" style="5" customWidth="1"/>
    <col min="13" max="16384" width="9" style="5"/>
  </cols>
  <sheetData>
    <row r="1" spans="2:12" s="1" customFormat="1" ht="42" customHeight="1" x14ac:dyDescent="0.2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</row>
    <row r="2" spans="2:12" s="1" customFormat="1" x14ac:dyDescent="0.25">
      <c r="B2" s="9" t="s">
        <v>1</v>
      </c>
      <c r="C2" s="10" t="s">
        <v>2</v>
      </c>
      <c r="D2" s="11" t="s">
        <v>3</v>
      </c>
      <c r="E2" s="24">
        <v>45309</v>
      </c>
      <c r="F2" s="25" t="s">
        <v>4</v>
      </c>
      <c r="G2" s="42" t="s">
        <v>5</v>
      </c>
      <c r="H2" s="43"/>
      <c r="I2" s="43"/>
      <c r="J2" s="43"/>
      <c r="K2" s="44"/>
    </row>
    <row r="3" spans="2:12" s="1" customFormat="1" x14ac:dyDescent="0.25">
      <c r="B3" s="12" t="s">
        <v>6</v>
      </c>
      <c r="C3" s="13"/>
      <c r="D3" s="14" t="s">
        <v>7</v>
      </c>
      <c r="E3" s="26">
        <v>18210062127</v>
      </c>
      <c r="F3" s="27" t="s">
        <v>8</v>
      </c>
      <c r="G3" s="45"/>
      <c r="H3" s="46"/>
      <c r="I3" s="46"/>
      <c r="J3" s="46"/>
      <c r="K3" s="47"/>
    </row>
    <row r="4" spans="2:12" s="1" customForma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2:12" s="2" customFormat="1" x14ac:dyDescent="0.25">
      <c r="B5" s="15" t="s">
        <v>9</v>
      </c>
      <c r="C5" s="16" t="s">
        <v>10</v>
      </c>
      <c r="D5" s="16" t="s">
        <v>11</v>
      </c>
      <c r="E5" s="16" t="s">
        <v>12</v>
      </c>
      <c r="F5" s="16" t="s">
        <v>13</v>
      </c>
      <c r="G5" s="28" t="s">
        <v>14</v>
      </c>
      <c r="H5" s="16" t="s">
        <v>13</v>
      </c>
      <c r="I5" s="16" t="s">
        <v>15</v>
      </c>
      <c r="J5" s="16" t="s">
        <v>16</v>
      </c>
      <c r="K5" s="32" t="s">
        <v>17</v>
      </c>
    </row>
    <row r="6" spans="2:12" s="3" customFormat="1" ht="39.6" x14ac:dyDescent="0.25">
      <c r="B6" s="56" t="s">
        <v>18</v>
      </c>
      <c r="C6" s="17" t="s">
        <v>19</v>
      </c>
      <c r="D6" s="18" t="s">
        <v>20</v>
      </c>
      <c r="E6" s="29">
        <v>1</v>
      </c>
      <c r="F6" s="30" t="s">
        <v>21</v>
      </c>
      <c r="G6" s="29">
        <v>2</v>
      </c>
      <c r="H6" s="30" t="s">
        <v>22</v>
      </c>
      <c r="I6" s="33">
        <v>6500</v>
      </c>
      <c r="J6" s="33">
        <f>E6*G6*I6</f>
        <v>13000</v>
      </c>
      <c r="K6" s="34" t="s">
        <v>59</v>
      </c>
    </row>
    <row r="7" spans="2:12" s="3" customFormat="1" x14ac:dyDescent="0.25">
      <c r="B7" s="57"/>
      <c r="C7" s="49" t="s">
        <v>23</v>
      </c>
      <c r="D7" s="49"/>
      <c r="E7" s="49"/>
      <c r="F7" s="49"/>
      <c r="G7" s="49"/>
      <c r="H7" s="49"/>
      <c r="I7" s="49"/>
      <c r="J7" s="35">
        <f>SUM(J6:J6)</f>
        <v>13000</v>
      </c>
      <c r="K7" s="34"/>
    </row>
    <row r="8" spans="2:12" s="3" customFormat="1" ht="17.399999999999999" customHeight="1" x14ac:dyDescent="0.25">
      <c r="B8" s="58" t="s">
        <v>24</v>
      </c>
      <c r="C8" s="60" t="s">
        <v>25</v>
      </c>
      <c r="D8" s="20" t="s">
        <v>26</v>
      </c>
      <c r="E8" s="29">
        <v>2</v>
      </c>
      <c r="F8" s="30" t="s">
        <v>27</v>
      </c>
      <c r="G8" s="29">
        <v>6</v>
      </c>
      <c r="H8" s="30" t="s">
        <v>28</v>
      </c>
      <c r="I8" s="33">
        <v>750</v>
      </c>
      <c r="J8" s="33">
        <f t="shared" ref="J8:J13" si="0">E8*G8*I8</f>
        <v>9000</v>
      </c>
      <c r="K8" s="34"/>
      <c r="L8" s="50"/>
    </row>
    <row r="9" spans="2:12" s="3" customFormat="1" x14ac:dyDescent="0.25">
      <c r="B9" s="58"/>
      <c r="C9" s="61"/>
      <c r="D9" s="20" t="s">
        <v>29</v>
      </c>
      <c r="E9" s="29">
        <v>24</v>
      </c>
      <c r="F9" s="30" t="s">
        <v>27</v>
      </c>
      <c r="G9" s="29">
        <v>6</v>
      </c>
      <c r="H9" s="30" t="s">
        <v>28</v>
      </c>
      <c r="I9" s="33">
        <v>750</v>
      </c>
      <c r="J9" s="33">
        <f t="shared" si="0"/>
        <v>108000</v>
      </c>
      <c r="K9" s="34"/>
      <c r="L9" s="50"/>
    </row>
    <row r="10" spans="2:12" s="3" customFormat="1" x14ac:dyDescent="0.25">
      <c r="B10" s="58"/>
      <c r="C10" s="49" t="s">
        <v>30</v>
      </c>
      <c r="D10" s="49"/>
      <c r="E10" s="49"/>
      <c r="F10" s="49"/>
      <c r="G10" s="49"/>
      <c r="H10" s="49"/>
      <c r="I10" s="49"/>
      <c r="J10" s="35">
        <f>SUM(J8:J9)</f>
        <v>117000</v>
      </c>
      <c r="K10" s="34"/>
    </row>
    <row r="11" spans="2:12" s="3" customFormat="1" x14ac:dyDescent="0.25">
      <c r="B11" s="57" t="s">
        <v>31</v>
      </c>
      <c r="C11" s="60" t="s">
        <v>25</v>
      </c>
      <c r="D11" s="18" t="s">
        <v>32</v>
      </c>
      <c r="E11" s="29">
        <v>50</v>
      </c>
      <c r="F11" s="30" t="s">
        <v>33</v>
      </c>
      <c r="G11" s="29">
        <v>6</v>
      </c>
      <c r="H11" s="30" t="s">
        <v>34</v>
      </c>
      <c r="I11" s="33">
        <v>138</v>
      </c>
      <c r="J11" s="33">
        <f t="shared" si="0"/>
        <v>41400</v>
      </c>
      <c r="K11" s="34" t="s">
        <v>35</v>
      </c>
    </row>
    <row r="12" spans="2:12" s="3" customFormat="1" x14ac:dyDescent="0.25">
      <c r="B12" s="57"/>
      <c r="C12" s="62"/>
      <c r="D12" s="18" t="s">
        <v>36</v>
      </c>
      <c r="E12" s="29">
        <v>50</v>
      </c>
      <c r="F12" s="30" t="s">
        <v>33</v>
      </c>
      <c r="G12" s="29">
        <v>5</v>
      </c>
      <c r="H12" s="30" t="s">
        <v>34</v>
      </c>
      <c r="I12" s="33">
        <v>198</v>
      </c>
      <c r="J12" s="33">
        <f t="shared" si="0"/>
        <v>49500</v>
      </c>
      <c r="K12" s="34" t="s">
        <v>35</v>
      </c>
    </row>
    <row r="13" spans="2:12" s="3" customFormat="1" x14ac:dyDescent="0.25">
      <c r="B13" s="57"/>
      <c r="C13" s="62"/>
      <c r="D13" s="18" t="s">
        <v>37</v>
      </c>
      <c r="E13" s="29">
        <v>50</v>
      </c>
      <c r="F13" s="30" t="s">
        <v>33</v>
      </c>
      <c r="G13" s="29">
        <v>1</v>
      </c>
      <c r="H13" s="30" t="s">
        <v>34</v>
      </c>
      <c r="I13" s="33">
        <v>200</v>
      </c>
      <c r="J13" s="33">
        <f t="shared" si="0"/>
        <v>10000</v>
      </c>
      <c r="K13" s="34" t="s">
        <v>35</v>
      </c>
    </row>
    <row r="14" spans="2:12" s="3" customFormat="1" ht="16.95" customHeight="1" x14ac:dyDescent="0.25">
      <c r="B14" s="57"/>
      <c r="C14" s="62"/>
      <c r="D14" s="18" t="s">
        <v>38</v>
      </c>
      <c r="E14" s="29">
        <v>50</v>
      </c>
      <c r="F14" s="30" t="s">
        <v>33</v>
      </c>
      <c r="G14" s="29">
        <v>5</v>
      </c>
      <c r="H14" s="30" t="s">
        <v>22</v>
      </c>
      <c r="I14" s="33">
        <v>60</v>
      </c>
      <c r="J14" s="33">
        <f t="shared" ref="J14:J19" si="1">E14*G14*I14</f>
        <v>15000</v>
      </c>
      <c r="K14" s="34"/>
    </row>
    <row r="15" spans="2:12" s="3" customFormat="1" x14ac:dyDescent="0.25">
      <c r="B15" s="59"/>
      <c r="C15" s="49" t="s">
        <v>39</v>
      </c>
      <c r="D15" s="49"/>
      <c r="E15" s="49"/>
      <c r="F15" s="49"/>
      <c r="G15" s="49"/>
      <c r="H15" s="49"/>
      <c r="I15" s="49"/>
      <c r="J15" s="35">
        <f>SUM(J11:J14)</f>
        <v>115900</v>
      </c>
      <c r="K15" s="34"/>
    </row>
    <row r="16" spans="2:12" s="3" customFormat="1" x14ac:dyDescent="0.25">
      <c r="B16" s="56" t="s">
        <v>40</v>
      </c>
      <c r="C16" s="17" t="s">
        <v>41</v>
      </c>
      <c r="D16" s="18" t="s">
        <v>42</v>
      </c>
      <c r="E16" s="29">
        <v>2</v>
      </c>
      <c r="F16" s="30" t="s">
        <v>33</v>
      </c>
      <c r="G16" s="29">
        <v>8</v>
      </c>
      <c r="H16" s="30" t="s">
        <v>43</v>
      </c>
      <c r="I16" s="33">
        <v>500</v>
      </c>
      <c r="J16" s="33">
        <f t="shared" si="1"/>
        <v>8000</v>
      </c>
      <c r="K16" s="34"/>
    </row>
    <row r="17" spans="2:11" s="3" customFormat="1" x14ac:dyDescent="0.25">
      <c r="B17" s="57"/>
      <c r="C17" s="18" t="s">
        <v>44</v>
      </c>
      <c r="D17" s="18" t="s">
        <v>45</v>
      </c>
      <c r="E17" s="29">
        <v>1</v>
      </c>
      <c r="F17" s="30" t="s">
        <v>27</v>
      </c>
      <c r="G17" s="29">
        <v>7</v>
      </c>
      <c r="H17" s="30" t="s">
        <v>28</v>
      </c>
      <c r="I17" s="33">
        <v>750</v>
      </c>
      <c r="J17" s="33">
        <f t="shared" si="1"/>
        <v>5250</v>
      </c>
      <c r="K17" s="34"/>
    </row>
    <row r="18" spans="2:11" s="3" customFormat="1" x14ac:dyDescent="0.25">
      <c r="B18" s="57"/>
      <c r="C18" s="18" t="s">
        <v>46</v>
      </c>
      <c r="D18" s="18" t="s">
        <v>47</v>
      </c>
      <c r="E18" s="29">
        <v>2</v>
      </c>
      <c r="F18" s="30" t="s">
        <v>33</v>
      </c>
      <c r="G18" s="29">
        <v>1</v>
      </c>
      <c r="H18" s="30" t="s">
        <v>10</v>
      </c>
      <c r="I18" s="33">
        <v>500</v>
      </c>
      <c r="J18" s="33">
        <f t="shared" si="1"/>
        <v>1000</v>
      </c>
      <c r="K18" s="34"/>
    </row>
    <row r="19" spans="2:11" s="3" customFormat="1" x14ac:dyDescent="0.25">
      <c r="B19" s="57"/>
      <c r="C19" s="18" t="s">
        <v>46</v>
      </c>
      <c r="D19" s="18" t="s">
        <v>48</v>
      </c>
      <c r="E19" s="29">
        <v>2</v>
      </c>
      <c r="F19" s="30" t="s">
        <v>33</v>
      </c>
      <c r="G19" s="29">
        <v>8</v>
      </c>
      <c r="H19" s="30" t="s">
        <v>43</v>
      </c>
      <c r="I19" s="33">
        <v>150</v>
      </c>
      <c r="J19" s="33">
        <f t="shared" si="1"/>
        <v>2400</v>
      </c>
      <c r="K19" s="34"/>
    </row>
    <row r="20" spans="2:11" s="3" customFormat="1" x14ac:dyDescent="0.25">
      <c r="B20" s="59"/>
      <c r="C20" s="49" t="s">
        <v>49</v>
      </c>
      <c r="D20" s="49"/>
      <c r="E20" s="49"/>
      <c r="F20" s="49"/>
      <c r="G20" s="49"/>
      <c r="H20" s="49"/>
      <c r="I20" s="49"/>
      <c r="J20" s="35">
        <f>SUM(J16:J19)</f>
        <v>16650</v>
      </c>
      <c r="K20" s="34"/>
    </row>
    <row r="21" spans="2:11" s="3" customFormat="1" x14ac:dyDescent="0.25">
      <c r="B21" s="19" t="s">
        <v>50</v>
      </c>
      <c r="C21" s="21" t="s">
        <v>51</v>
      </c>
      <c r="D21" s="18"/>
      <c r="E21" s="18">
        <v>1</v>
      </c>
      <c r="F21" s="18" t="s">
        <v>52</v>
      </c>
      <c r="G21" s="18"/>
      <c r="H21" s="18" t="s">
        <v>22</v>
      </c>
      <c r="I21" s="18">
        <v>10000</v>
      </c>
      <c r="J21" s="33">
        <f>E21*G21*I21</f>
        <v>0</v>
      </c>
      <c r="K21" s="34"/>
    </row>
    <row r="22" spans="2:11" s="4" customFormat="1" x14ac:dyDescent="0.4">
      <c r="B22" s="22" t="s">
        <v>53</v>
      </c>
      <c r="C22" s="51" t="s">
        <v>54</v>
      </c>
      <c r="D22" s="52"/>
      <c r="E22" s="52"/>
      <c r="F22" s="52"/>
      <c r="G22" s="52"/>
      <c r="H22" s="52"/>
      <c r="I22" s="53"/>
      <c r="J22" s="35">
        <f>J10+J15+J20+J7+J21</f>
        <v>262550</v>
      </c>
      <c r="K22" s="36"/>
    </row>
    <row r="23" spans="2:11" s="4" customFormat="1" x14ac:dyDescent="0.4">
      <c r="B23" s="23" t="s">
        <v>55</v>
      </c>
      <c r="C23" s="51">
        <v>0.1</v>
      </c>
      <c r="D23" s="52"/>
      <c r="E23" s="52"/>
      <c r="F23" s="52"/>
      <c r="G23" s="52"/>
      <c r="H23" s="52"/>
      <c r="I23" s="53"/>
      <c r="J23" s="35">
        <f>J22*C23</f>
        <v>26255</v>
      </c>
      <c r="K23" s="37"/>
    </row>
    <row r="24" spans="2:11" s="4" customFormat="1" x14ac:dyDescent="0.4">
      <c r="B24" s="19" t="s">
        <v>56</v>
      </c>
      <c r="C24" s="51">
        <v>0.06</v>
      </c>
      <c r="D24" s="52"/>
      <c r="E24" s="52"/>
      <c r="F24" s="52"/>
      <c r="G24" s="52"/>
      <c r="H24" s="52"/>
      <c r="I24" s="53"/>
      <c r="J24" s="35">
        <f>(J22+J23)*C24</f>
        <v>17328.3</v>
      </c>
      <c r="K24" s="37"/>
    </row>
    <row r="25" spans="2:11" s="4" customFormat="1" x14ac:dyDescent="0.4">
      <c r="B25" s="54" t="s">
        <v>57</v>
      </c>
      <c r="C25" s="55"/>
      <c r="D25" s="55"/>
      <c r="E25" s="55"/>
      <c r="F25" s="55"/>
      <c r="G25" s="55"/>
      <c r="H25" s="55"/>
      <c r="I25" s="55"/>
      <c r="J25" s="38">
        <f>J22+J23+J24</f>
        <v>306133.3</v>
      </c>
      <c r="K25" s="39" t="s">
        <v>58</v>
      </c>
    </row>
    <row r="26" spans="2:11" x14ac:dyDescent="0.4">
      <c r="D26" s="5"/>
      <c r="E26" s="5"/>
      <c r="F26" s="5"/>
      <c r="G26" s="31"/>
      <c r="H26" s="5"/>
    </row>
    <row r="27" spans="2:11" x14ac:dyDescent="0.4">
      <c r="D27" s="5"/>
      <c r="E27" s="5"/>
      <c r="F27" s="5"/>
      <c r="G27" s="31"/>
      <c r="H27" s="5"/>
      <c r="I27" s="40"/>
    </row>
    <row r="28" spans="2:11" x14ac:dyDescent="0.4">
      <c r="D28" s="5"/>
      <c r="E28" s="5"/>
      <c r="F28" s="5"/>
      <c r="G28" s="31"/>
      <c r="H28" s="5"/>
    </row>
    <row r="29" spans="2:11" x14ac:dyDescent="0.4">
      <c r="D29" s="5"/>
      <c r="E29" s="5"/>
      <c r="F29" s="5"/>
      <c r="G29" s="31"/>
      <c r="H29" s="5"/>
    </row>
    <row r="30" spans="2:11" x14ac:dyDescent="0.4">
      <c r="D30" s="5"/>
      <c r="E30" s="5"/>
      <c r="F30" s="5"/>
      <c r="G30" s="31"/>
      <c r="H30" s="5"/>
    </row>
    <row r="31" spans="2:11" x14ac:dyDescent="0.4">
      <c r="D31" s="5"/>
      <c r="E31" s="5"/>
      <c r="F31" s="5"/>
      <c r="G31" s="31"/>
      <c r="H31" s="5"/>
    </row>
    <row r="32" spans="2:11" x14ac:dyDescent="0.4">
      <c r="D32" s="5"/>
      <c r="E32" s="5"/>
      <c r="F32" s="5"/>
      <c r="G32" s="31"/>
      <c r="H32" s="5"/>
    </row>
    <row r="33" spans="7:7" s="5" customFormat="1" x14ac:dyDescent="0.4">
      <c r="G33" s="31"/>
    </row>
    <row r="34" spans="7:7" s="5" customFormat="1" x14ac:dyDescent="0.4">
      <c r="G34" s="31"/>
    </row>
    <row r="35" spans="7:7" s="5" customFormat="1" x14ac:dyDescent="0.4">
      <c r="G35" s="31"/>
    </row>
    <row r="36" spans="7:7" s="5" customFormat="1" x14ac:dyDescent="0.4">
      <c r="G36" s="31"/>
    </row>
    <row r="37" spans="7:7" s="5" customFormat="1" x14ac:dyDescent="0.4">
      <c r="G37" s="31"/>
    </row>
    <row r="38" spans="7:7" s="5" customFormat="1" x14ac:dyDescent="0.4">
      <c r="G38" s="31"/>
    </row>
    <row r="39" spans="7:7" s="5" customFormat="1" x14ac:dyDescent="0.4">
      <c r="G39" s="31"/>
    </row>
    <row r="40" spans="7:7" s="5" customFormat="1" x14ac:dyDescent="0.4">
      <c r="G40" s="31"/>
    </row>
    <row r="41" spans="7:7" s="5" customFormat="1" x14ac:dyDescent="0.4">
      <c r="G41" s="31"/>
    </row>
    <row r="42" spans="7:7" s="5" customFormat="1" x14ac:dyDescent="0.4">
      <c r="G42" s="31"/>
    </row>
    <row r="43" spans="7:7" s="5" customFormat="1" x14ac:dyDescent="0.4">
      <c r="G43" s="31"/>
    </row>
    <row r="44" spans="7:7" s="5" customFormat="1" x14ac:dyDescent="0.4">
      <c r="G44" s="31"/>
    </row>
    <row r="45" spans="7:7" s="5" customFormat="1" x14ac:dyDescent="0.4">
      <c r="G45" s="31"/>
    </row>
    <row r="46" spans="7:7" s="5" customFormat="1" x14ac:dyDescent="0.4">
      <c r="G46" s="31"/>
    </row>
    <row r="47" spans="7:7" s="5" customFormat="1" x14ac:dyDescent="0.4">
      <c r="G47" s="31"/>
    </row>
    <row r="48" spans="7:7" s="5" customFormat="1" x14ac:dyDescent="0.4">
      <c r="G48" s="31"/>
    </row>
    <row r="49" spans="7:7" s="5" customFormat="1" x14ac:dyDescent="0.4">
      <c r="G49" s="31"/>
    </row>
    <row r="50" spans="7:7" s="5" customFormat="1" x14ac:dyDescent="0.4">
      <c r="G50" s="31"/>
    </row>
    <row r="51" spans="7:7" s="5" customFormat="1" x14ac:dyDescent="0.4">
      <c r="G51" s="31"/>
    </row>
    <row r="52" spans="7:7" s="5" customFormat="1" x14ac:dyDescent="0.4">
      <c r="G52" s="31"/>
    </row>
    <row r="53" spans="7:7" s="5" customFormat="1" x14ac:dyDescent="0.4">
      <c r="G53" s="31"/>
    </row>
    <row r="54" spans="7:7" s="5" customFormat="1" x14ac:dyDescent="0.4">
      <c r="G54" s="31"/>
    </row>
    <row r="55" spans="7:7" s="5" customFormat="1" x14ac:dyDescent="0.4">
      <c r="G55" s="31"/>
    </row>
    <row r="56" spans="7:7" s="5" customFormat="1" x14ac:dyDescent="0.4">
      <c r="G56" s="31"/>
    </row>
    <row r="57" spans="7:7" s="5" customFormat="1" x14ac:dyDescent="0.4">
      <c r="G57" s="31"/>
    </row>
    <row r="58" spans="7:7" s="5" customFormat="1" x14ac:dyDescent="0.4">
      <c r="G58" s="31"/>
    </row>
    <row r="59" spans="7:7" s="5" customFormat="1" x14ac:dyDescent="0.4">
      <c r="G59" s="31"/>
    </row>
    <row r="60" spans="7:7" s="5" customFormat="1" x14ac:dyDescent="0.4">
      <c r="G60" s="31"/>
    </row>
    <row r="61" spans="7:7" s="5" customFormat="1" x14ac:dyDescent="0.4">
      <c r="G61" s="31"/>
    </row>
    <row r="62" spans="7:7" s="5" customFormat="1" x14ac:dyDescent="0.4">
      <c r="G62" s="31"/>
    </row>
    <row r="63" spans="7:7" s="5" customFormat="1" x14ac:dyDescent="0.4">
      <c r="G63" s="31"/>
    </row>
    <row r="64" spans="7:7" s="5" customFormat="1" x14ac:dyDescent="0.4">
      <c r="G64" s="31"/>
    </row>
    <row r="65" spans="7:7" s="5" customFormat="1" x14ac:dyDescent="0.4">
      <c r="G65" s="31"/>
    </row>
    <row r="66" spans="7:7" s="5" customFormat="1" x14ac:dyDescent="0.4">
      <c r="G66" s="31"/>
    </row>
    <row r="67" spans="7:7" s="5" customFormat="1" x14ac:dyDescent="0.4">
      <c r="G67" s="31"/>
    </row>
    <row r="68" spans="7:7" s="5" customFormat="1" x14ac:dyDescent="0.4">
      <c r="G68" s="31"/>
    </row>
    <row r="69" spans="7:7" s="5" customFormat="1" x14ac:dyDescent="0.4">
      <c r="G69" s="31"/>
    </row>
    <row r="70" spans="7:7" s="5" customFormat="1" x14ac:dyDescent="0.4">
      <c r="G70" s="31"/>
    </row>
    <row r="71" spans="7:7" s="5" customFormat="1" x14ac:dyDescent="0.4">
      <c r="G71" s="31"/>
    </row>
    <row r="72" spans="7:7" s="5" customFormat="1" x14ac:dyDescent="0.4">
      <c r="G72" s="31"/>
    </row>
    <row r="73" spans="7:7" s="5" customFormat="1" x14ac:dyDescent="0.4">
      <c r="G73" s="31"/>
    </row>
    <row r="74" spans="7:7" s="5" customFormat="1" x14ac:dyDescent="0.4">
      <c r="G74" s="31"/>
    </row>
    <row r="75" spans="7:7" s="5" customFormat="1" x14ac:dyDescent="0.4">
      <c r="G75" s="31"/>
    </row>
    <row r="76" spans="7:7" s="5" customFormat="1" x14ac:dyDescent="0.4">
      <c r="G76" s="31"/>
    </row>
    <row r="77" spans="7:7" s="5" customFormat="1" x14ac:dyDescent="0.4">
      <c r="G77" s="31"/>
    </row>
    <row r="78" spans="7:7" s="5" customFormat="1" x14ac:dyDescent="0.4">
      <c r="G78" s="31"/>
    </row>
    <row r="79" spans="7:7" s="5" customFormat="1" x14ac:dyDescent="0.4">
      <c r="G79" s="31"/>
    </row>
    <row r="80" spans="7:7" s="5" customFormat="1" x14ac:dyDescent="0.4">
      <c r="G80" s="31"/>
    </row>
    <row r="81" spans="7:7" s="5" customFormat="1" x14ac:dyDescent="0.4">
      <c r="G81" s="31"/>
    </row>
    <row r="82" spans="7:7" s="5" customFormat="1" x14ac:dyDescent="0.4">
      <c r="G82" s="31"/>
    </row>
    <row r="83" spans="7:7" s="5" customFormat="1" x14ac:dyDescent="0.4">
      <c r="G83" s="31"/>
    </row>
    <row r="84" spans="7:7" s="5" customFormat="1" x14ac:dyDescent="0.4">
      <c r="G84" s="31"/>
    </row>
    <row r="85" spans="7:7" s="5" customFormat="1" x14ac:dyDescent="0.4">
      <c r="G85" s="31"/>
    </row>
    <row r="86" spans="7:7" s="5" customFormat="1" x14ac:dyDescent="0.4">
      <c r="G86" s="31"/>
    </row>
    <row r="87" spans="7:7" s="5" customFormat="1" x14ac:dyDescent="0.4">
      <c r="G87" s="31"/>
    </row>
    <row r="88" spans="7:7" s="5" customFormat="1" x14ac:dyDescent="0.4">
      <c r="G88" s="31"/>
    </row>
    <row r="89" spans="7:7" s="5" customFormat="1" x14ac:dyDescent="0.4">
      <c r="G89" s="31"/>
    </row>
    <row r="90" spans="7:7" s="5" customFormat="1" x14ac:dyDescent="0.4">
      <c r="G90" s="31"/>
    </row>
    <row r="91" spans="7:7" s="5" customFormat="1" x14ac:dyDescent="0.4">
      <c r="G91" s="31"/>
    </row>
    <row r="92" spans="7:7" s="5" customFormat="1" x14ac:dyDescent="0.4">
      <c r="G92" s="31"/>
    </row>
    <row r="93" spans="7:7" s="5" customFormat="1" x14ac:dyDescent="0.4">
      <c r="G93" s="31"/>
    </row>
    <row r="94" spans="7:7" s="5" customFormat="1" x14ac:dyDescent="0.4">
      <c r="G94" s="31"/>
    </row>
    <row r="95" spans="7:7" s="5" customFormat="1" x14ac:dyDescent="0.4">
      <c r="G95" s="31"/>
    </row>
    <row r="96" spans="7:7" s="5" customFormat="1" x14ac:dyDescent="0.4">
      <c r="G96" s="31"/>
    </row>
    <row r="97" spans="7:7" s="5" customFormat="1" x14ac:dyDescent="0.4">
      <c r="G97" s="31"/>
    </row>
    <row r="98" spans="7:7" s="5" customFormat="1" x14ac:dyDescent="0.4">
      <c r="G98" s="31"/>
    </row>
    <row r="99" spans="7:7" s="5" customFormat="1" x14ac:dyDescent="0.4">
      <c r="G99" s="31"/>
    </row>
    <row r="100" spans="7:7" s="5" customFormat="1" x14ac:dyDescent="0.4">
      <c r="G100" s="31"/>
    </row>
    <row r="101" spans="7:7" s="5" customFormat="1" x14ac:dyDescent="0.4">
      <c r="G101" s="31"/>
    </row>
    <row r="102" spans="7:7" s="5" customFormat="1" x14ac:dyDescent="0.4">
      <c r="G102" s="31"/>
    </row>
    <row r="103" spans="7:7" s="5" customFormat="1" x14ac:dyDescent="0.4">
      <c r="G103" s="31"/>
    </row>
    <row r="104" spans="7:7" s="5" customFormat="1" x14ac:dyDescent="0.4">
      <c r="G104" s="31"/>
    </row>
    <row r="105" spans="7:7" s="5" customFormat="1" x14ac:dyDescent="0.4">
      <c r="G105" s="31"/>
    </row>
    <row r="106" spans="7:7" s="5" customFormat="1" x14ac:dyDescent="0.4">
      <c r="G106" s="31"/>
    </row>
    <row r="107" spans="7:7" s="5" customFormat="1" x14ac:dyDescent="0.4">
      <c r="G107" s="31"/>
    </row>
    <row r="112" spans="7:7" s="5" customFormat="1" x14ac:dyDescent="0.4"/>
    <row r="113" s="5" customFormat="1" x14ac:dyDescent="0.4"/>
    <row r="114" s="5" customFormat="1" x14ac:dyDescent="0.4"/>
    <row r="115" s="5" customFormat="1" x14ac:dyDescent="0.4"/>
    <row r="116" s="5" customFormat="1" x14ac:dyDescent="0.4"/>
    <row r="117" s="5" customFormat="1" x14ac:dyDescent="0.4"/>
    <row r="118" s="5" customFormat="1" x14ac:dyDescent="0.4"/>
    <row r="119" s="5" customFormat="1" x14ac:dyDescent="0.4"/>
    <row r="120" s="5" customFormat="1" x14ac:dyDescent="0.4"/>
    <row r="121" s="5" customFormat="1" x14ac:dyDescent="0.4"/>
    <row r="122" s="5" customFormat="1" x14ac:dyDescent="0.4"/>
    <row r="123" s="5" customFormat="1" x14ac:dyDescent="0.4"/>
    <row r="124" s="5" customFormat="1" x14ac:dyDescent="0.4"/>
    <row r="125" s="5" customFormat="1" x14ac:dyDescent="0.4"/>
    <row r="126" s="5" customFormat="1" x14ac:dyDescent="0.4"/>
    <row r="127" s="5" customFormat="1" x14ac:dyDescent="0.4"/>
    <row r="128" s="5" customFormat="1" x14ac:dyDescent="0.4"/>
    <row r="129" s="5" customFormat="1" x14ac:dyDescent="0.4"/>
    <row r="130" s="5" customFormat="1" x14ac:dyDescent="0.4"/>
    <row r="131" s="5" customFormat="1" x14ac:dyDescent="0.4"/>
    <row r="132" s="5" customFormat="1" x14ac:dyDescent="0.4"/>
    <row r="133" s="5" customFormat="1" x14ac:dyDescent="0.4"/>
    <row r="134" s="5" customFormat="1" x14ac:dyDescent="0.4"/>
    <row r="135" s="5" customFormat="1" x14ac:dyDescent="0.4"/>
    <row r="136" s="5" customFormat="1" x14ac:dyDescent="0.4"/>
    <row r="141" s="5" customFormat="1" x14ac:dyDescent="0.4"/>
    <row r="142" s="5" customFormat="1" x14ac:dyDescent="0.4"/>
    <row r="143" s="5" customFormat="1" x14ac:dyDescent="0.4"/>
    <row r="144" s="5" customFormat="1" x14ac:dyDescent="0.4"/>
    <row r="145" s="5" customFormat="1" x14ac:dyDescent="0.4"/>
    <row r="146" s="5" customFormat="1" x14ac:dyDescent="0.4"/>
    <row r="147" s="5" customFormat="1" x14ac:dyDescent="0.4"/>
    <row r="148" s="5" customFormat="1" x14ac:dyDescent="0.4"/>
    <row r="149" s="5" customFormat="1" x14ac:dyDescent="0.4"/>
    <row r="150" s="5" customFormat="1" x14ac:dyDescent="0.4"/>
    <row r="151" s="5" customFormat="1" x14ac:dyDescent="0.4"/>
    <row r="152" s="5" customFormat="1" x14ac:dyDescent="0.4"/>
    <row r="153" s="5" customFormat="1" x14ac:dyDescent="0.4"/>
    <row r="154" s="5" customFormat="1" x14ac:dyDescent="0.4"/>
    <row r="155" s="5" customFormat="1" x14ac:dyDescent="0.4"/>
    <row r="156" s="5" customFormat="1" x14ac:dyDescent="0.4"/>
    <row r="157" s="5" customFormat="1" x14ac:dyDescent="0.4"/>
    <row r="158" s="5" customFormat="1" x14ac:dyDescent="0.4"/>
    <row r="159" s="5" customFormat="1" x14ac:dyDescent="0.4"/>
    <row r="160" s="5" customFormat="1" x14ac:dyDescent="0.4"/>
    <row r="161" s="5" customFormat="1" x14ac:dyDescent="0.4"/>
    <row r="162" s="5" customFormat="1" x14ac:dyDescent="0.4"/>
    <row r="163" s="5" customFormat="1" x14ac:dyDescent="0.4"/>
    <row r="164" s="5" customFormat="1" x14ac:dyDescent="0.4"/>
    <row r="165" s="5" customFormat="1" x14ac:dyDescent="0.4"/>
    <row r="166" s="5" customFormat="1" x14ac:dyDescent="0.4"/>
    <row r="167" s="5" customFormat="1" x14ac:dyDescent="0.4"/>
    <row r="168" s="5" customFormat="1" x14ac:dyDescent="0.4"/>
    <row r="169" s="5" customFormat="1" x14ac:dyDescent="0.4"/>
    <row r="170" s="5" customFormat="1" x14ac:dyDescent="0.4"/>
    <row r="171" s="5" customFormat="1" x14ac:dyDescent="0.4"/>
    <row r="172" s="5" customFormat="1" x14ac:dyDescent="0.4"/>
    <row r="173" s="5" customFormat="1" x14ac:dyDescent="0.4"/>
    <row r="174" s="5" customFormat="1" x14ac:dyDescent="0.4"/>
    <row r="175" s="5" customFormat="1" x14ac:dyDescent="0.4"/>
    <row r="176" s="5" customFormat="1" x14ac:dyDescent="0.4"/>
    <row r="177" s="5" customFormat="1" x14ac:dyDescent="0.4"/>
    <row r="178" s="5" customFormat="1" x14ac:dyDescent="0.4"/>
    <row r="179" s="5" customFormat="1" x14ac:dyDescent="0.4"/>
  </sheetData>
  <mergeCells count="19">
    <mergeCell ref="L8:L9"/>
    <mergeCell ref="C24:I24"/>
    <mergeCell ref="B25:I25"/>
    <mergeCell ref="B6:B7"/>
    <mergeCell ref="B8:B10"/>
    <mergeCell ref="B11:B15"/>
    <mergeCell ref="B16:B20"/>
    <mergeCell ref="C8:C9"/>
    <mergeCell ref="C11:C14"/>
    <mergeCell ref="C10:I10"/>
    <mergeCell ref="C15:I15"/>
    <mergeCell ref="C20:I20"/>
    <mergeCell ref="C22:I22"/>
    <mergeCell ref="C23:I23"/>
    <mergeCell ref="B1:K1"/>
    <mergeCell ref="G2:K2"/>
    <mergeCell ref="G3:K3"/>
    <mergeCell ref="B4:K4"/>
    <mergeCell ref="C7:I7"/>
  </mergeCells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北京中建雁栖酒店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吴茜 耿</dc:creator>
  <cp:lastModifiedBy>吴茜 耿</cp:lastModifiedBy>
  <dcterms:created xsi:type="dcterms:W3CDTF">2024-01-16T09:38:00Z</dcterms:created>
  <dcterms:modified xsi:type="dcterms:W3CDTF">2024-01-19T02:27:21Z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DFEDA67C62A9299D1548A96540498D57_43</vt:lpwstr>
  </property>
  <property fmtid="{D5CDD505-2E9C-101B-9397-08002B2CF9AE}" pid="3" name="KSOProductBuildVer">
    <vt:lpwstr>2052-6.4.0.8550</vt:lpwstr>
  </property>
</Properties>
</file>