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3896" yWindow="3024" windowWidth="23256" windowHeight="13176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3"/>
  <c r="H50"/>
  <c r="H51"/>
  <c r="H48"/>
  <c r="H23"/>
  <c r="H49"/>
  <c r="H47"/>
  <c r="H46"/>
  <c r="H45"/>
  <c r="H44"/>
  <c r="H43"/>
  <c r="H42"/>
  <c r="H41"/>
  <c r="H40"/>
  <c r="H39"/>
  <c r="E26" l="1"/>
  <c r="E31"/>
  <c r="G30" i="2"/>
  <c r="G30" i="3"/>
  <c r="H30" i="2"/>
  <c r="H31" i="3"/>
  <c r="H32"/>
  <c r="H33"/>
  <c r="H34"/>
  <c r="H35"/>
  <c r="H30"/>
  <c r="C68"/>
  <c r="C61"/>
  <c r="C57"/>
  <c r="C54"/>
  <c r="C35"/>
  <c r="C30"/>
  <c r="C25"/>
  <c r="C21"/>
  <c r="C16"/>
  <c r="C13"/>
  <c r="C69"/>
  <c r="E30"/>
  <c r="J40" i="2"/>
  <c r="I48"/>
  <c r="H48"/>
  <c r="F40"/>
  <c r="B33"/>
  <c r="I30"/>
  <c r="G33"/>
  <c r="K33"/>
  <c r="E62" i="3"/>
  <c r="E68"/>
  <c r="E58"/>
  <c r="E61"/>
  <c r="E55"/>
  <c r="E57"/>
  <c r="E36"/>
  <c r="E54"/>
  <c r="E35"/>
  <c r="E22"/>
  <c r="E25"/>
  <c r="E17"/>
  <c r="E21"/>
  <c r="E14"/>
  <c r="E16"/>
  <c r="E8"/>
  <c r="E13"/>
  <c r="E69"/>
  <c r="H62"/>
  <c r="H63"/>
  <c r="H64"/>
  <c r="H65"/>
  <c r="H66"/>
  <c r="H67"/>
  <c r="H68"/>
  <c r="H58"/>
  <c r="H59"/>
  <c r="H60"/>
  <c r="H61"/>
  <c r="H55"/>
  <c r="H56"/>
  <c r="H57"/>
  <c r="H36"/>
  <c r="H37"/>
  <c r="H38"/>
  <c r="H53"/>
  <c r="H54"/>
  <c r="H22"/>
  <c r="H24"/>
  <c r="H25"/>
  <c r="H17"/>
  <c r="H18"/>
  <c r="H19"/>
  <c r="H20"/>
  <c r="H21"/>
  <c r="H14"/>
  <c r="H15"/>
  <c r="H16"/>
  <c r="H8"/>
  <c r="H9"/>
  <c r="H10"/>
  <c r="H11"/>
  <c r="H12"/>
  <c r="H13"/>
  <c r="H69"/>
  <c r="C74"/>
  <c r="I74"/>
  <c r="G68"/>
  <c r="G61"/>
  <c r="G57"/>
  <c r="G54"/>
  <c r="G35"/>
  <c r="G25"/>
  <c r="G21"/>
  <c r="G16"/>
  <c r="G13"/>
  <c r="G69"/>
  <c r="G74"/>
  <c r="F68"/>
  <c r="F61"/>
  <c r="F57"/>
  <c r="F54"/>
  <c r="F35"/>
  <c r="F30"/>
  <c r="F25"/>
  <c r="F21"/>
  <c r="F16"/>
  <c r="F13"/>
  <c r="F69"/>
  <c r="E74"/>
  <c r="D68"/>
  <c r="D61"/>
  <c r="D57"/>
  <c r="D54"/>
  <c r="D35"/>
  <c r="D30"/>
  <c r="D25"/>
  <c r="D21"/>
  <c r="D16"/>
  <c r="D13"/>
  <c r="D69"/>
</calcChain>
</file>

<file path=xl/sharedStrings.xml><?xml version="1.0" encoding="utf-8"?>
<sst xmlns="http://schemas.openxmlformats.org/spreadsheetml/2006/main" count="134" uniqueCount="114">
  <si>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</si>
  <si>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</si>
  <si>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</si>
  <si>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</si>
  <si>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</si>
  <si>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</si>
  <si>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</si>
  <si>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</si>
  <si>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</si>
  <si>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</si>
  <si>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</si>
  <si>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</si>
  <si>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</si>
  <si>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</si>
  <si>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</si>
  <si>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</si>
  <si>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</si>
  <si>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</si>
  <si>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</si>
  <si>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</si>
  <si>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</si>
  <si>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</si>
  <si>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</si>
  <si>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</si>
  <si>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</si>
  <si>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</si>
  <si>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</si>
  <si>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</si>
  <si>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</si>
  <si>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</si>
  <si>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</si>
  <si>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</si>
  <si>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</si>
  <si>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</si>
  <si>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</si>
  <si>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</si>
  <si>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</si>
  <si>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</si>
  <si>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</si>
  <si>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</si>
  <si>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</si>
  <si>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</si>
  <si>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</si>
  <si>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</si>
  <si>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</si>
  <si>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</si>
  <si>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</si>
  <si>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</si>
  <si>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</si>
  <si>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</si>
  <si>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</si>
  <si>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</si>
  <si>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</si>
  <si>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</si>
  <si>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</si>
  <si>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</si>
  <si>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</si>
  <si>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</si>
  <si>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</si>
  <si>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</si>
  <si>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</si>
  <si>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</si>
  <si>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</si>
  <si>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</si>
  <si>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</si>
  <si>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</si>
  <si>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</si>
  <si>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</si>
  <si>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</si>
  <si>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</si>
  <si>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</si>
  <si>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</si>
  <si>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</si>
  <si>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</si>
  <si>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</si>
  <si>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</si>
  <si>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</si>
  <si>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</si>
  <si>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</si>
  <si>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</si>
  <si>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</si>
  <si>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</si>
  <si>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</si>
  <si>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</si>
  <si>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团号：HMZA-210231</t>
    <phoneticPr fontId="12" type="noConversion"/>
  </si>
  <si>
    <t>会议日期：2021.8.3</t>
    <phoneticPr fontId="12" type="noConversion"/>
  </si>
  <si>
    <t>现场兼职劳务费用</t>
    <rPh sb="0" eb="1">
      <t>xian'c</t>
    </rPh>
    <rPh sb="2" eb="3">
      <t>jian'zhi</t>
    </rPh>
    <rPh sb="4" eb="5">
      <t>lao'w</t>
    </rPh>
    <rPh sb="6" eb="7">
      <t>fei'y</t>
    </rPh>
    <phoneticPr fontId="12" type="noConversion"/>
  </si>
  <si>
    <t>茶歇费用</t>
    <rPh sb="0" eb="1">
      <t>cha'xie</t>
    </rPh>
    <rPh sb="2" eb="3">
      <t>fei'y</t>
    </rPh>
    <phoneticPr fontId="12" type="noConversion"/>
  </si>
  <si>
    <t>鼠标垫</t>
    <phoneticPr fontId="12" type="noConversion"/>
  </si>
  <si>
    <t>定制可乐</t>
    <phoneticPr fontId="12" type="noConversion"/>
  </si>
  <si>
    <t>冰箱贴</t>
    <phoneticPr fontId="12" type="noConversion"/>
  </si>
  <si>
    <t>木盒</t>
    <phoneticPr fontId="12" type="noConversion"/>
  </si>
  <si>
    <t>衣服</t>
    <phoneticPr fontId="12" type="noConversion"/>
  </si>
  <si>
    <t>白手套</t>
    <phoneticPr fontId="12" type="noConversion"/>
  </si>
  <si>
    <t>海绵球</t>
    <phoneticPr fontId="12" type="noConversion"/>
  </si>
  <si>
    <t>帆布袋</t>
    <phoneticPr fontId="12" type="noConversion"/>
  </si>
  <si>
    <t>文具</t>
    <phoneticPr fontId="12" type="noConversion"/>
  </si>
  <si>
    <t>桌布</t>
    <phoneticPr fontId="12" type="noConversion"/>
  </si>
  <si>
    <t>音响</t>
    <phoneticPr fontId="12" type="noConversion"/>
  </si>
  <si>
    <t>闪送</t>
    <phoneticPr fontId="12" type="noConversion"/>
  </si>
  <si>
    <t>一次性手套等</t>
    <phoneticPr fontId="12" type="noConversion"/>
  </si>
  <si>
    <t>货拉拉物流</t>
    <phoneticPr fontId="12" type="noConversion"/>
  </si>
  <si>
    <t>烫画机</t>
    <phoneticPr fontId="12" type="noConversion"/>
  </si>
  <si>
    <t>杯子 纸质收据</t>
    <phoneticPr fontId="12" type="noConversion"/>
  </si>
  <si>
    <t>麦当劳</t>
    <phoneticPr fontId="12" type="noConversion"/>
  </si>
  <si>
    <t>袜子 无发票</t>
    <phoneticPr fontId="12" type="noConversion"/>
  </si>
  <si>
    <t>鼠标垫样品 无发票</t>
    <phoneticPr fontId="12" type="noConversion"/>
  </si>
  <si>
    <t>背架立牌</t>
    <phoneticPr fontId="12" type="noConversion"/>
  </si>
  <si>
    <t>烫画机物流 无发票</t>
    <phoneticPr fontId="12" type="noConversion"/>
  </si>
  <si>
    <t>PDF编辑器 无发票</t>
    <phoneticPr fontId="12" type="noConversion"/>
  </si>
  <si>
    <t>贩卖机可乐</t>
    <phoneticPr fontId="12" type="noConversion"/>
  </si>
  <si>
    <t>烫画机贴纸 欠发票</t>
    <phoneticPr fontId="12" type="noConversion"/>
  </si>
  <si>
    <t>吉野家</t>
    <phoneticPr fontId="12" type="noConversion"/>
  </si>
  <si>
    <t>星巴克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</si>
</sst>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3" borderId="8" xfId="0" applyNumberFormat="1" applyFill="1" applyBorder="1" applyAlignment="1">
      <alignment horizontal="right" vertical="center"/>
    </xf>
    <xf numFmtId="0" fontId="0" fillId="10" borderId="8" xfId="0" applyFill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76"/>
  <sheetViews>
    <sheetView tabSelected="1" topLeftCell="A67" workbookViewId="0">
      <selection activeCell="D77" sqref="D77"/>
    </sheetView>
  </sheetViews>
  <sheetFormatPr defaultColWidth="9" defaultRowHeight="21" customHeight="1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44140625" customWidth="1"/>
    <col min="8" max="8" width="13.109375" customWidth="1"/>
    <col min="9" max="9" width="24.77734375" customWidth="1"/>
    <col min="10" max="10" width="39.44140625" customWidth="1"/>
  </cols>
  <sheetData>
    <row r="2" spans="1:12" ht="21" customHeight="1">
      <c r="C2" s="86" t="s">
        <v>0</v>
      </c>
      <c r="D2" s="86"/>
      <c r="E2" s="86"/>
      <c r="F2" s="86"/>
      <c r="G2" s="86"/>
      <c r="H2" s="86"/>
      <c r="I2" s="44"/>
      <c r="J2" s="44"/>
      <c r="K2" s="44"/>
      <c r="L2" s="44"/>
    </row>
    <row r="4" spans="1:12" ht="21" customHeight="1">
      <c r="H4" s="72" t="s">
        <v>84</v>
      </c>
      <c r="I4" s="72"/>
      <c r="J4" s="72" t="s">
        <v>85</v>
      </c>
    </row>
    <row r="5" spans="1:12" ht="21" customHeight="1">
      <c r="H5" s="73"/>
      <c r="I5" s="73"/>
      <c r="J5" s="73"/>
    </row>
    <row r="6" spans="1:12" ht="21" customHeight="1">
      <c r="A6" s="82" t="s">
        <v>1</v>
      </c>
      <c r="B6" s="74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4" t="s">
        <v>5</v>
      </c>
    </row>
    <row r="7" spans="1:12" ht="21" customHeight="1">
      <c r="A7" s="82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>
      <c r="A8" s="83">
        <v>1</v>
      </c>
      <c r="B8" s="81" t="s">
        <v>13</v>
      </c>
      <c r="C8" s="61">
        <v>0</v>
      </c>
      <c r="D8" s="62"/>
      <c r="E8" s="61">
        <f>C8*D8</f>
        <v>0</v>
      </c>
      <c r="F8" s="37">
        <v>0</v>
      </c>
      <c r="G8" s="37">
        <v>0</v>
      </c>
      <c r="H8" s="37">
        <f t="shared" ref="H8:H62" si="0">F8+G8</f>
        <v>0</v>
      </c>
      <c r="I8" s="45"/>
      <c r="J8" s="63" t="s">
        <v>14</v>
      </c>
    </row>
    <row r="9" spans="1:12" ht="21" customHeight="1">
      <c r="A9" s="83"/>
      <c r="B9" s="81"/>
      <c r="C9" s="61"/>
      <c r="D9" s="62"/>
      <c r="E9" s="61"/>
      <c r="F9" s="37">
        <v>0</v>
      </c>
      <c r="G9" s="37">
        <v>0</v>
      </c>
      <c r="H9" s="37">
        <f t="shared" si="0"/>
        <v>0</v>
      </c>
      <c r="I9" s="45"/>
      <c r="J9" s="64"/>
    </row>
    <row r="10" spans="1:12" ht="21" customHeight="1">
      <c r="A10" s="83"/>
      <c r="B10" s="81"/>
      <c r="C10" s="61"/>
      <c r="D10" s="62"/>
      <c r="E10" s="61"/>
      <c r="F10" s="37">
        <v>0</v>
      </c>
      <c r="G10" s="37">
        <v>0</v>
      </c>
      <c r="H10" s="37">
        <f t="shared" si="0"/>
        <v>0</v>
      </c>
      <c r="I10" s="45"/>
      <c r="J10" s="64"/>
    </row>
    <row r="11" spans="1:12" ht="21" customHeight="1">
      <c r="A11" s="83"/>
      <c r="B11" s="81"/>
      <c r="C11" s="61"/>
      <c r="D11" s="62"/>
      <c r="E11" s="61"/>
      <c r="F11" s="37">
        <v>0</v>
      </c>
      <c r="G11" s="37">
        <v>0</v>
      </c>
      <c r="H11" s="37">
        <f t="shared" si="0"/>
        <v>0</v>
      </c>
      <c r="I11" s="45"/>
      <c r="J11" s="64"/>
    </row>
    <row r="12" spans="1:12" ht="21" customHeight="1">
      <c r="A12" s="83"/>
      <c r="B12" s="81"/>
      <c r="C12" s="61"/>
      <c r="D12" s="62"/>
      <c r="E12" s="61"/>
      <c r="F12" s="37">
        <v>0</v>
      </c>
      <c r="G12" s="37">
        <v>0</v>
      </c>
      <c r="H12" s="37">
        <f t="shared" si="0"/>
        <v>0</v>
      </c>
      <c r="I12" s="45"/>
      <c r="J12" s="6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5"/>
    </row>
    <row r="14" spans="1:12" ht="21" customHeight="1">
      <c r="A14" s="79">
        <v>2</v>
      </c>
      <c r="B14" s="92" t="s">
        <v>16</v>
      </c>
      <c r="C14" s="75">
        <v>0</v>
      </c>
      <c r="D14" s="79"/>
      <c r="E14" s="75">
        <f t="shared" ref="E14:E6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3" t="s">
        <v>17</v>
      </c>
    </row>
    <row r="15" spans="1:12" ht="21" customHeight="1">
      <c r="A15" s="80"/>
      <c r="B15" s="93"/>
      <c r="C15" s="76"/>
      <c r="D15" s="80"/>
      <c r="E15" s="76"/>
      <c r="F15" s="37">
        <v>0</v>
      </c>
      <c r="G15" s="37">
        <v>0</v>
      </c>
      <c r="H15" s="37">
        <f t="shared" ref="H15" si="3">F15+G15</f>
        <v>0</v>
      </c>
      <c r="I15" s="45"/>
      <c r="J15" s="6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5"/>
    </row>
    <row r="17" spans="1:10" ht="21" customHeight="1">
      <c r="A17" s="83">
        <v>3</v>
      </c>
      <c r="B17" s="81" t="s">
        <v>19</v>
      </c>
      <c r="C17" s="61">
        <v>0</v>
      </c>
      <c r="D17" s="62"/>
      <c r="E17" s="6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9" t="s">
        <v>20</v>
      </c>
    </row>
    <row r="18" spans="1:10" ht="21" customHeight="1">
      <c r="A18" s="83"/>
      <c r="B18" s="81"/>
      <c r="C18" s="61"/>
      <c r="D18" s="62"/>
      <c r="E18" s="61"/>
      <c r="F18" s="37">
        <v>0</v>
      </c>
      <c r="G18" s="37">
        <v>0</v>
      </c>
      <c r="H18" s="37">
        <f t="shared" si="0"/>
        <v>0</v>
      </c>
      <c r="I18" s="45"/>
      <c r="J18" s="70"/>
    </row>
    <row r="19" spans="1:10" ht="21" customHeight="1">
      <c r="A19" s="83"/>
      <c r="B19" s="81"/>
      <c r="C19" s="61"/>
      <c r="D19" s="62"/>
      <c r="E19" s="61"/>
      <c r="F19" s="37">
        <v>0</v>
      </c>
      <c r="G19" s="37">
        <v>0</v>
      </c>
      <c r="H19" s="37">
        <f t="shared" si="0"/>
        <v>0</v>
      </c>
      <c r="I19" s="45"/>
      <c r="J19" s="70"/>
    </row>
    <row r="20" spans="1:10" ht="21" customHeight="1">
      <c r="A20" s="83"/>
      <c r="B20" s="81"/>
      <c r="C20" s="61"/>
      <c r="D20" s="62"/>
      <c r="E20" s="61"/>
      <c r="F20" s="37">
        <v>0</v>
      </c>
      <c r="G20" s="37">
        <v>0</v>
      </c>
      <c r="H20" s="37">
        <f t="shared" si="0"/>
        <v>0</v>
      </c>
      <c r="I20" s="45"/>
      <c r="J20" s="70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1"/>
    </row>
    <row r="22" spans="1:10" ht="21" customHeight="1">
      <c r="A22" s="83">
        <v>4</v>
      </c>
      <c r="B22" s="81" t="s">
        <v>22</v>
      </c>
      <c r="C22" s="61">
        <v>0</v>
      </c>
      <c r="D22" s="62"/>
      <c r="E22" s="61">
        <f t="shared" si="2"/>
        <v>0</v>
      </c>
      <c r="F22" s="37">
        <v>843</v>
      </c>
      <c r="G22" s="37">
        <v>0</v>
      </c>
      <c r="H22" s="37">
        <f t="shared" si="0"/>
        <v>843</v>
      </c>
      <c r="I22" s="45" t="s">
        <v>104</v>
      </c>
      <c r="J22" s="69" t="s">
        <v>23</v>
      </c>
    </row>
    <row r="23" spans="1:10" ht="21" customHeight="1">
      <c r="A23" s="83"/>
      <c r="B23" s="81"/>
      <c r="C23" s="61"/>
      <c r="D23" s="62"/>
      <c r="E23" s="61"/>
      <c r="F23" s="58">
        <v>647</v>
      </c>
      <c r="G23" s="58">
        <v>0</v>
      </c>
      <c r="H23" s="58">
        <f t="shared" si="0"/>
        <v>647</v>
      </c>
      <c r="I23" s="45" t="s">
        <v>112</v>
      </c>
      <c r="J23" s="70"/>
    </row>
    <row r="24" spans="1:10" ht="21" customHeight="1">
      <c r="A24" s="83"/>
      <c r="B24" s="81"/>
      <c r="C24" s="61"/>
      <c r="D24" s="62"/>
      <c r="E24" s="61"/>
      <c r="F24" s="37">
        <v>125</v>
      </c>
      <c r="G24" s="37">
        <v>0</v>
      </c>
      <c r="H24" s="37">
        <f t="shared" si="0"/>
        <v>125</v>
      </c>
      <c r="I24" s="45" t="s">
        <v>113</v>
      </c>
      <c r="J24" s="70"/>
    </row>
    <row r="25" spans="1:10" s="30" customFormat="1" ht="21" customHeight="1">
      <c r="A25" s="38"/>
      <c r="B25" s="39" t="s">
        <v>24</v>
      </c>
      <c r="C25" s="40">
        <f>SUM(C22)</f>
        <v>0</v>
      </c>
      <c r="D25" s="40">
        <f t="shared" ref="D25:E25" si="6">SUM(D22)</f>
        <v>0</v>
      </c>
      <c r="E25" s="40">
        <f t="shared" si="6"/>
        <v>0</v>
      </c>
      <c r="F25" s="40">
        <f>SUM(F22:F24)</f>
        <v>1615</v>
      </c>
      <c r="G25" s="40">
        <f t="shared" ref="G25:H25" si="7">SUM(G22:G24)</f>
        <v>0</v>
      </c>
      <c r="H25" s="40">
        <f t="shared" si="7"/>
        <v>1615</v>
      </c>
      <c r="I25" s="46"/>
      <c r="J25" s="71"/>
    </row>
    <row r="26" spans="1:10" ht="21" customHeight="1">
      <c r="A26" s="79">
        <v>5</v>
      </c>
      <c r="B26" s="92" t="s">
        <v>25</v>
      </c>
      <c r="C26" s="75">
        <v>0</v>
      </c>
      <c r="D26" s="75"/>
      <c r="E26" s="61">
        <f>C26*D26</f>
        <v>0</v>
      </c>
      <c r="F26" s="37">
        <v>0</v>
      </c>
      <c r="G26" s="37">
        <v>0</v>
      </c>
      <c r="H26" s="57">
        <v>0</v>
      </c>
      <c r="I26" s="45"/>
      <c r="J26" s="63" t="s">
        <v>26</v>
      </c>
    </row>
    <row r="27" spans="1:10" ht="21" customHeight="1">
      <c r="A27" s="84"/>
      <c r="B27" s="94"/>
      <c r="C27" s="78"/>
      <c r="D27" s="78"/>
      <c r="E27" s="61"/>
      <c r="F27" s="56">
        <v>0</v>
      </c>
      <c r="G27" s="50">
        <v>0</v>
      </c>
      <c r="H27" s="57">
        <v>0</v>
      </c>
      <c r="I27" s="45"/>
      <c r="J27" s="64"/>
    </row>
    <row r="28" spans="1:10" ht="21" customHeight="1">
      <c r="A28" s="84"/>
      <c r="B28" s="94"/>
      <c r="C28" s="78"/>
      <c r="D28" s="78"/>
      <c r="E28" s="61"/>
      <c r="F28" s="56">
        <v>0</v>
      </c>
      <c r="G28" s="50">
        <v>0</v>
      </c>
      <c r="H28" s="57">
        <v>0</v>
      </c>
      <c r="I28" s="45"/>
      <c r="J28" s="64"/>
    </row>
    <row r="29" spans="1:10" ht="21" customHeight="1">
      <c r="A29" s="80"/>
      <c r="B29" s="93"/>
      <c r="C29" s="76"/>
      <c r="D29" s="76"/>
      <c r="E29" s="61"/>
      <c r="F29" s="56">
        <v>0</v>
      </c>
      <c r="G29" s="37">
        <v>0</v>
      </c>
      <c r="H29" s="57">
        <v>0</v>
      </c>
      <c r="I29" s="45"/>
      <c r="J29" s="64"/>
    </row>
    <row r="30" spans="1:10" s="30" customFormat="1" ht="21" customHeight="1">
      <c r="A30" s="38"/>
      <c r="B30" s="39" t="s">
        <v>27</v>
      </c>
      <c r="C30" s="40">
        <f>SUM(C26)</f>
        <v>0</v>
      </c>
      <c r="D30" s="40">
        <f>SUM(D26)</f>
        <v>0</v>
      </c>
      <c r="E30" s="40">
        <f>SUM(E26:E29)</f>
        <v>0</v>
      </c>
      <c r="F30" s="40">
        <f>SUM(F26:F29)</f>
        <v>0</v>
      </c>
      <c r="G30" s="40">
        <f>SUM(G26:G29)</f>
        <v>0</v>
      </c>
      <c r="H30" s="40">
        <f>SUM(H26:H29)</f>
        <v>0</v>
      </c>
      <c r="I30" s="46"/>
      <c r="J30" s="65"/>
    </row>
    <row r="31" spans="1:10" ht="21" customHeight="1">
      <c r="A31" s="83">
        <v>6</v>
      </c>
      <c r="B31" s="81" t="s">
        <v>28</v>
      </c>
      <c r="C31" s="61">
        <v>0</v>
      </c>
      <c r="D31" s="62"/>
      <c r="E31" s="61">
        <f>C31*D31</f>
        <v>0</v>
      </c>
      <c r="F31" s="37">
        <v>7800</v>
      </c>
      <c r="G31" s="37">
        <v>0</v>
      </c>
      <c r="H31" s="37">
        <f t="shared" si="0"/>
        <v>7800</v>
      </c>
      <c r="I31" s="45" t="s">
        <v>86</v>
      </c>
      <c r="J31" s="63" t="s">
        <v>29</v>
      </c>
    </row>
    <row r="32" spans="1:10" ht="21" customHeight="1">
      <c r="A32" s="83"/>
      <c r="B32" s="81"/>
      <c r="C32" s="61"/>
      <c r="D32" s="62"/>
      <c r="E32" s="61"/>
      <c r="F32" s="37">
        <v>0</v>
      </c>
      <c r="G32" s="37">
        <v>0</v>
      </c>
      <c r="H32" s="37">
        <f t="shared" si="0"/>
        <v>0</v>
      </c>
      <c r="I32" s="45"/>
      <c r="J32" s="70"/>
    </row>
    <row r="33" spans="1:10" ht="21" customHeight="1">
      <c r="A33" s="83"/>
      <c r="B33" s="81"/>
      <c r="C33" s="61"/>
      <c r="D33" s="62"/>
      <c r="E33" s="61"/>
      <c r="F33" s="37">
        <v>0</v>
      </c>
      <c r="G33" s="37">
        <v>0</v>
      </c>
      <c r="H33" s="37">
        <f t="shared" si="0"/>
        <v>0</v>
      </c>
      <c r="I33" s="45"/>
      <c r="J33" s="70"/>
    </row>
    <row r="34" spans="1:10" ht="21" customHeight="1">
      <c r="A34" s="83"/>
      <c r="B34" s="81"/>
      <c r="C34" s="61"/>
      <c r="D34" s="62"/>
      <c r="E34" s="61"/>
      <c r="F34" s="37">
        <v>0</v>
      </c>
      <c r="G34" s="37">
        <v>0</v>
      </c>
      <c r="H34" s="37">
        <f t="shared" si="0"/>
        <v>0</v>
      </c>
      <c r="I34" s="45"/>
      <c r="J34" s="70"/>
    </row>
    <row r="35" spans="1:10" s="30" customFormat="1" ht="21" customHeight="1">
      <c r="A35" s="38"/>
      <c r="B35" s="39" t="s">
        <v>30</v>
      </c>
      <c r="C35" s="40">
        <f>SUM(C31)</f>
        <v>0</v>
      </c>
      <c r="D35" s="40">
        <f t="shared" ref="D35:E35" si="8">SUM(D31)</f>
        <v>0</v>
      </c>
      <c r="E35" s="40">
        <f t="shared" si="8"/>
        <v>0</v>
      </c>
      <c r="F35" s="40">
        <f>SUM(F31:F34)</f>
        <v>7800</v>
      </c>
      <c r="G35" s="40">
        <f t="shared" ref="G35" si="9">SUM(G31:G34)</f>
        <v>0</v>
      </c>
      <c r="H35" s="40">
        <f>SUM(H31:H34)</f>
        <v>7800</v>
      </c>
      <c r="I35" s="46"/>
      <c r="J35" s="71"/>
    </row>
    <row r="36" spans="1:10" ht="21" customHeight="1">
      <c r="A36" s="83">
        <v>7</v>
      </c>
      <c r="B36" s="81" t="s">
        <v>31</v>
      </c>
      <c r="C36" s="61">
        <v>0</v>
      </c>
      <c r="D36" s="62"/>
      <c r="E36" s="61">
        <f t="shared" si="2"/>
        <v>0</v>
      </c>
      <c r="F36" s="59">
        <v>840</v>
      </c>
      <c r="G36" s="37">
        <v>0</v>
      </c>
      <c r="H36" s="37">
        <f t="shared" si="0"/>
        <v>840</v>
      </c>
      <c r="I36" s="45" t="s">
        <v>88</v>
      </c>
      <c r="J36" s="66"/>
    </row>
    <row r="37" spans="1:10" ht="21" customHeight="1">
      <c r="A37" s="83"/>
      <c r="B37" s="81"/>
      <c r="C37" s="61"/>
      <c r="D37" s="62"/>
      <c r="E37" s="61"/>
      <c r="F37" s="37">
        <v>1605</v>
      </c>
      <c r="G37" s="37">
        <v>0</v>
      </c>
      <c r="H37" s="37">
        <f t="shared" si="0"/>
        <v>1605</v>
      </c>
      <c r="I37" s="45" t="s">
        <v>89</v>
      </c>
      <c r="J37" s="67"/>
    </row>
    <row r="38" spans="1:10" ht="21" customHeight="1">
      <c r="A38" s="83"/>
      <c r="B38" s="81"/>
      <c r="C38" s="61"/>
      <c r="D38" s="62"/>
      <c r="E38" s="61"/>
      <c r="F38" s="37">
        <v>600</v>
      </c>
      <c r="G38" s="37">
        <v>0</v>
      </c>
      <c r="H38" s="37">
        <f t="shared" si="0"/>
        <v>600</v>
      </c>
      <c r="I38" s="45" t="s">
        <v>91</v>
      </c>
      <c r="J38" s="67"/>
    </row>
    <row r="39" spans="1:10" ht="21" customHeight="1">
      <c r="A39" s="83"/>
      <c r="B39" s="81"/>
      <c r="C39" s="61"/>
      <c r="D39" s="62"/>
      <c r="E39" s="61"/>
      <c r="F39" s="58">
        <v>5361</v>
      </c>
      <c r="G39" s="58">
        <v>0</v>
      </c>
      <c r="H39" s="58">
        <f t="shared" ref="H39:H52" si="10">F39+G39</f>
        <v>5361</v>
      </c>
      <c r="I39" s="45" t="s">
        <v>92</v>
      </c>
      <c r="J39" s="67"/>
    </row>
    <row r="40" spans="1:10" ht="21" customHeight="1">
      <c r="A40" s="83"/>
      <c r="B40" s="81"/>
      <c r="C40" s="61"/>
      <c r="D40" s="62"/>
      <c r="E40" s="61"/>
      <c r="F40" s="58">
        <v>60.99</v>
      </c>
      <c r="G40" s="58">
        <v>0</v>
      </c>
      <c r="H40" s="58">
        <f t="shared" si="10"/>
        <v>60.99</v>
      </c>
      <c r="I40" s="45" t="s">
        <v>93</v>
      </c>
      <c r="J40" s="67"/>
    </row>
    <row r="41" spans="1:10" ht="21" customHeight="1">
      <c r="A41" s="83"/>
      <c r="B41" s="81"/>
      <c r="C41" s="61"/>
      <c r="D41" s="62"/>
      <c r="E41" s="61"/>
      <c r="F41" s="58">
        <v>1620</v>
      </c>
      <c r="G41" s="58">
        <v>0</v>
      </c>
      <c r="H41" s="58">
        <f t="shared" si="10"/>
        <v>1620</v>
      </c>
      <c r="I41" s="45" t="s">
        <v>94</v>
      </c>
      <c r="J41" s="67"/>
    </row>
    <row r="42" spans="1:10" ht="21" customHeight="1">
      <c r="A42" s="83"/>
      <c r="B42" s="81"/>
      <c r="C42" s="61"/>
      <c r="D42" s="62"/>
      <c r="E42" s="61"/>
      <c r="F42" s="58">
        <v>2324</v>
      </c>
      <c r="G42" s="58">
        <v>0</v>
      </c>
      <c r="H42" s="58">
        <f t="shared" si="10"/>
        <v>2324</v>
      </c>
      <c r="I42" s="45" t="s">
        <v>95</v>
      </c>
      <c r="J42" s="67"/>
    </row>
    <row r="43" spans="1:10" ht="21" customHeight="1">
      <c r="A43" s="83"/>
      <c r="B43" s="81"/>
      <c r="C43" s="61"/>
      <c r="D43" s="62"/>
      <c r="E43" s="61"/>
      <c r="F43" s="58">
        <v>101.2</v>
      </c>
      <c r="G43" s="58">
        <v>0</v>
      </c>
      <c r="H43" s="58">
        <f t="shared" si="10"/>
        <v>101.2</v>
      </c>
      <c r="I43" s="45" t="s">
        <v>96</v>
      </c>
      <c r="J43" s="67"/>
    </row>
    <row r="44" spans="1:10" ht="21" customHeight="1">
      <c r="A44" s="83"/>
      <c r="B44" s="81"/>
      <c r="C44" s="61"/>
      <c r="D44" s="62"/>
      <c r="E44" s="61"/>
      <c r="F44" s="58">
        <v>950</v>
      </c>
      <c r="G44" s="58">
        <v>0</v>
      </c>
      <c r="H44" s="58">
        <f t="shared" si="10"/>
        <v>950</v>
      </c>
      <c r="I44" s="45" t="s">
        <v>97</v>
      </c>
      <c r="J44" s="67"/>
    </row>
    <row r="45" spans="1:10" ht="21" customHeight="1">
      <c r="A45" s="83"/>
      <c r="B45" s="81"/>
      <c r="C45" s="61"/>
      <c r="D45" s="62"/>
      <c r="E45" s="61"/>
      <c r="F45" s="58">
        <v>205</v>
      </c>
      <c r="G45" s="58">
        <v>0</v>
      </c>
      <c r="H45" s="58">
        <f t="shared" si="10"/>
        <v>205</v>
      </c>
      <c r="I45" s="45" t="s">
        <v>98</v>
      </c>
      <c r="J45" s="67"/>
    </row>
    <row r="46" spans="1:10" ht="21" customHeight="1">
      <c r="A46" s="83"/>
      <c r="B46" s="81"/>
      <c r="C46" s="61"/>
      <c r="D46" s="62"/>
      <c r="E46" s="61"/>
      <c r="F46" s="58">
        <v>48.3</v>
      </c>
      <c r="G46" s="58">
        <v>0</v>
      </c>
      <c r="H46" s="58">
        <f t="shared" si="10"/>
        <v>48.3</v>
      </c>
      <c r="I46" s="45" t="s">
        <v>100</v>
      </c>
      <c r="J46" s="67"/>
    </row>
    <row r="47" spans="1:10" ht="21" customHeight="1">
      <c r="A47" s="83"/>
      <c r="B47" s="81"/>
      <c r="C47" s="61"/>
      <c r="D47" s="62"/>
      <c r="E47" s="61"/>
      <c r="F47" s="58">
        <v>4000</v>
      </c>
      <c r="G47" s="58">
        <v>0</v>
      </c>
      <c r="H47" s="58">
        <f t="shared" si="10"/>
        <v>4000</v>
      </c>
      <c r="I47" s="45" t="s">
        <v>102</v>
      </c>
      <c r="J47" s="67"/>
    </row>
    <row r="48" spans="1:10" ht="21" customHeight="1">
      <c r="A48" s="83"/>
      <c r="B48" s="81"/>
      <c r="C48" s="61"/>
      <c r="D48" s="62"/>
      <c r="E48" s="61"/>
      <c r="F48" s="58">
        <v>107.5</v>
      </c>
      <c r="G48" s="58">
        <v>0</v>
      </c>
      <c r="H48" s="58">
        <f t="shared" si="10"/>
        <v>107.5</v>
      </c>
      <c r="I48" s="60" t="s">
        <v>105</v>
      </c>
      <c r="J48" s="67"/>
    </row>
    <row r="49" spans="1:10" ht="21" customHeight="1">
      <c r="A49" s="83"/>
      <c r="B49" s="81"/>
      <c r="C49" s="61"/>
      <c r="D49" s="62"/>
      <c r="E49" s="61"/>
      <c r="F49" s="58">
        <v>1182.9000000000001</v>
      </c>
      <c r="G49" s="58">
        <v>0</v>
      </c>
      <c r="H49" s="58">
        <f t="shared" si="10"/>
        <v>1182.9000000000001</v>
      </c>
      <c r="I49" s="60" t="s">
        <v>103</v>
      </c>
      <c r="J49" s="67"/>
    </row>
    <row r="50" spans="1:10" ht="21" customHeight="1">
      <c r="A50" s="83"/>
      <c r="B50" s="81"/>
      <c r="C50" s="61"/>
      <c r="D50" s="62"/>
      <c r="E50" s="61"/>
      <c r="F50" s="58">
        <v>29</v>
      </c>
      <c r="G50" s="58">
        <v>0</v>
      </c>
      <c r="H50" s="58">
        <f t="shared" si="10"/>
        <v>29</v>
      </c>
      <c r="I50" s="60" t="s">
        <v>107</v>
      </c>
      <c r="J50" s="67"/>
    </row>
    <row r="51" spans="1:10" ht="21" customHeight="1">
      <c r="A51" s="83"/>
      <c r="B51" s="81"/>
      <c r="C51" s="61"/>
      <c r="D51" s="62"/>
      <c r="E51" s="61"/>
      <c r="F51" s="58">
        <v>6.5</v>
      </c>
      <c r="G51" s="58">
        <v>0</v>
      </c>
      <c r="H51" s="58">
        <f t="shared" si="10"/>
        <v>6.5</v>
      </c>
      <c r="I51" s="60" t="s">
        <v>106</v>
      </c>
      <c r="J51" s="67"/>
    </row>
    <row r="52" spans="1:10" ht="21" customHeight="1">
      <c r="A52" s="83"/>
      <c r="B52" s="81"/>
      <c r="C52" s="61"/>
      <c r="D52" s="62"/>
      <c r="E52" s="61"/>
      <c r="F52" s="58">
        <v>4470</v>
      </c>
      <c r="G52" s="58">
        <v>0</v>
      </c>
      <c r="H52" s="58">
        <f t="shared" si="10"/>
        <v>4470</v>
      </c>
      <c r="I52" s="60" t="s">
        <v>111</v>
      </c>
      <c r="J52" s="67"/>
    </row>
    <row r="53" spans="1:10" ht="21" customHeight="1">
      <c r="A53" s="83"/>
      <c r="B53" s="81"/>
      <c r="C53" s="61"/>
      <c r="D53" s="62"/>
      <c r="E53" s="61"/>
      <c r="F53" s="58">
        <v>1504</v>
      </c>
      <c r="G53" s="37">
        <v>0</v>
      </c>
      <c r="H53" s="37">
        <f t="shared" si="0"/>
        <v>1504</v>
      </c>
      <c r="I53" s="45" t="s">
        <v>90</v>
      </c>
      <c r="J53" s="67"/>
    </row>
    <row r="54" spans="1:10" s="30" customFormat="1" ht="21" customHeight="1">
      <c r="A54" s="38"/>
      <c r="B54" s="39" t="s">
        <v>32</v>
      </c>
      <c r="C54" s="40">
        <f>SUM(C36)</f>
        <v>0</v>
      </c>
      <c r="D54" s="40">
        <f t="shared" ref="D54:E54" si="11">SUM(D36)</f>
        <v>0</v>
      </c>
      <c r="E54" s="40">
        <f t="shared" si="11"/>
        <v>0</v>
      </c>
      <c r="F54" s="40">
        <f>SUM(F36:F53)</f>
        <v>25015.39</v>
      </c>
      <c r="G54" s="40">
        <f t="shared" ref="G54:H54" si="12">SUM(G36:G53)</f>
        <v>0</v>
      </c>
      <c r="H54" s="40">
        <f t="shared" si="12"/>
        <v>25015.39</v>
      </c>
      <c r="I54" s="46"/>
      <c r="J54" s="68"/>
    </row>
    <row r="55" spans="1:10" ht="21" customHeight="1">
      <c r="A55" s="83">
        <v>8</v>
      </c>
      <c r="B55" s="81" t="s">
        <v>33</v>
      </c>
      <c r="C55" s="61">
        <v>0</v>
      </c>
      <c r="D55" s="62"/>
      <c r="E55" s="61">
        <f t="shared" si="2"/>
        <v>0</v>
      </c>
      <c r="F55" s="37">
        <v>0</v>
      </c>
      <c r="G55" s="37">
        <v>0</v>
      </c>
      <c r="H55" s="37">
        <f t="shared" si="0"/>
        <v>0</v>
      </c>
      <c r="I55" s="45"/>
      <c r="J55" s="69" t="s">
        <v>34</v>
      </c>
    </row>
    <row r="56" spans="1:10" ht="21" customHeight="1">
      <c r="A56" s="83"/>
      <c r="B56" s="81"/>
      <c r="C56" s="61"/>
      <c r="D56" s="62"/>
      <c r="E56" s="61"/>
      <c r="F56" s="37">
        <v>0</v>
      </c>
      <c r="G56" s="37">
        <v>0</v>
      </c>
      <c r="H56" s="37">
        <f t="shared" si="0"/>
        <v>0</v>
      </c>
      <c r="I56" s="45"/>
      <c r="J56" s="70"/>
    </row>
    <row r="57" spans="1:10" s="30" customFormat="1" ht="21" customHeight="1">
      <c r="A57" s="38"/>
      <c r="B57" s="39" t="s">
        <v>35</v>
      </c>
      <c r="C57" s="40">
        <f>SUM(C55)</f>
        <v>0</v>
      </c>
      <c r="D57" s="40">
        <f t="shared" ref="D57:E57" si="13">SUM(D55)</f>
        <v>0</v>
      </c>
      <c r="E57" s="40">
        <f t="shared" si="13"/>
        <v>0</v>
      </c>
      <c r="F57" s="40">
        <f>SUM(F55:F56)</f>
        <v>0</v>
      </c>
      <c r="G57" s="40">
        <f t="shared" ref="G57:H57" si="14">SUM(G55:G56)</f>
        <v>0</v>
      </c>
      <c r="H57" s="40">
        <f t="shared" si="14"/>
        <v>0</v>
      </c>
      <c r="I57" s="46"/>
      <c r="J57" s="71"/>
    </row>
    <row r="58" spans="1:10" ht="21" customHeight="1">
      <c r="A58" s="83">
        <v>9</v>
      </c>
      <c r="B58" s="81" t="s">
        <v>36</v>
      </c>
      <c r="C58" s="61">
        <v>0</v>
      </c>
      <c r="D58" s="62"/>
      <c r="E58" s="61">
        <f t="shared" si="2"/>
        <v>0</v>
      </c>
      <c r="F58" s="37">
        <v>0</v>
      </c>
      <c r="G58" s="37">
        <v>0</v>
      </c>
      <c r="H58" s="37">
        <f t="shared" si="0"/>
        <v>0</v>
      </c>
      <c r="I58" s="45"/>
      <c r="J58" s="63" t="s">
        <v>37</v>
      </c>
    </row>
    <row r="59" spans="1:10" ht="21" customHeight="1">
      <c r="A59" s="83"/>
      <c r="B59" s="81"/>
      <c r="C59" s="61"/>
      <c r="D59" s="62"/>
      <c r="E59" s="61"/>
      <c r="F59" s="37">
        <v>0</v>
      </c>
      <c r="G59" s="37">
        <v>0</v>
      </c>
      <c r="H59" s="37">
        <f t="shared" si="0"/>
        <v>0</v>
      </c>
      <c r="I59" s="45"/>
      <c r="J59" s="64"/>
    </row>
    <row r="60" spans="1:10" ht="21" customHeight="1">
      <c r="A60" s="83"/>
      <c r="B60" s="81"/>
      <c r="C60" s="61"/>
      <c r="D60" s="62"/>
      <c r="E60" s="61"/>
      <c r="F60" s="37">
        <v>0</v>
      </c>
      <c r="G60" s="37">
        <v>0</v>
      </c>
      <c r="H60" s="37">
        <f t="shared" si="0"/>
        <v>0</v>
      </c>
      <c r="I60" s="45"/>
      <c r="J60" s="64"/>
    </row>
    <row r="61" spans="1:10" s="30" customFormat="1" ht="21" customHeight="1">
      <c r="A61" s="38"/>
      <c r="B61" s="39" t="s">
        <v>38</v>
      </c>
      <c r="C61" s="40">
        <f>SUM(C58)</f>
        <v>0</v>
      </c>
      <c r="D61" s="40">
        <f t="shared" ref="D61:E61" si="15">SUM(D58)</f>
        <v>0</v>
      </c>
      <c r="E61" s="40">
        <f t="shared" si="15"/>
        <v>0</v>
      </c>
      <c r="F61" s="40">
        <f>SUM(F58:F60)</f>
        <v>0</v>
      </c>
      <c r="G61" s="40">
        <f t="shared" ref="G61:H61" si="16">SUM(G58:G60)</f>
        <v>0</v>
      </c>
      <c r="H61" s="40">
        <f t="shared" si="16"/>
        <v>0</v>
      </c>
      <c r="I61" s="46"/>
      <c r="J61" s="65"/>
    </row>
    <row r="62" spans="1:10" ht="21" customHeight="1">
      <c r="A62" s="79">
        <v>10</v>
      </c>
      <c r="B62" s="81" t="s">
        <v>39</v>
      </c>
      <c r="C62" s="61">
        <v>0</v>
      </c>
      <c r="D62" s="62"/>
      <c r="E62" s="61">
        <f t="shared" si="2"/>
        <v>0</v>
      </c>
      <c r="F62" s="37">
        <v>15000</v>
      </c>
      <c r="G62" s="37">
        <v>0</v>
      </c>
      <c r="H62" s="37">
        <f t="shared" si="0"/>
        <v>15000</v>
      </c>
      <c r="I62" s="45" t="s">
        <v>87</v>
      </c>
      <c r="J62" s="66"/>
    </row>
    <row r="63" spans="1:10" ht="21" customHeight="1">
      <c r="A63" s="84"/>
      <c r="B63" s="81"/>
      <c r="C63" s="61"/>
      <c r="D63" s="62"/>
      <c r="E63" s="61"/>
      <c r="F63" s="37">
        <v>37</v>
      </c>
      <c r="G63" s="37">
        <v>0</v>
      </c>
      <c r="H63" s="37">
        <f t="shared" ref="H63:H67" si="17">F63+G63</f>
        <v>37</v>
      </c>
      <c r="I63" s="45" t="s">
        <v>99</v>
      </c>
      <c r="J63" s="67"/>
    </row>
    <row r="64" spans="1:10" ht="21" customHeight="1">
      <c r="A64" s="84"/>
      <c r="B64" s="81"/>
      <c r="C64" s="61"/>
      <c r="D64" s="62"/>
      <c r="E64" s="61"/>
      <c r="F64" s="37">
        <v>400</v>
      </c>
      <c r="G64" s="37">
        <v>0</v>
      </c>
      <c r="H64" s="37">
        <f t="shared" si="17"/>
        <v>400</v>
      </c>
      <c r="I64" s="45" t="s">
        <v>101</v>
      </c>
      <c r="J64" s="67"/>
    </row>
    <row r="65" spans="1:10" ht="21" customHeight="1">
      <c r="A65" s="84"/>
      <c r="B65" s="81"/>
      <c r="C65" s="61"/>
      <c r="D65" s="62"/>
      <c r="E65" s="61"/>
      <c r="F65" s="37">
        <v>240</v>
      </c>
      <c r="G65" s="37">
        <v>0</v>
      </c>
      <c r="H65" s="37">
        <f t="shared" si="17"/>
        <v>240</v>
      </c>
      <c r="I65" s="60" t="s">
        <v>108</v>
      </c>
      <c r="J65" s="67"/>
    </row>
    <row r="66" spans="1:10" ht="21" customHeight="1">
      <c r="A66" s="84"/>
      <c r="B66" s="81"/>
      <c r="C66" s="61"/>
      <c r="D66" s="62"/>
      <c r="E66" s="61"/>
      <c r="F66" s="37">
        <v>518</v>
      </c>
      <c r="G66" s="37">
        <v>0</v>
      </c>
      <c r="H66" s="37">
        <f t="shared" si="17"/>
        <v>518</v>
      </c>
      <c r="I66" s="60" t="s">
        <v>109</v>
      </c>
      <c r="J66" s="67"/>
    </row>
    <row r="67" spans="1:10" ht="21" customHeight="1">
      <c r="A67" s="80"/>
      <c r="B67" s="81"/>
      <c r="C67" s="61"/>
      <c r="D67" s="62"/>
      <c r="E67" s="61"/>
      <c r="F67" s="37">
        <v>28</v>
      </c>
      <c r="G67" s="37">
        <v>0</v>
      </c>
      <c r="H67" s="37">
        <f t="shared" si="17"/>
        <v>28</v>
      </c>
      <c r="I67" s="60" t="s">
        <v>110</v>
      </c>
      <c r="J67" s="67"/>
    </row>
    <row r="68" spans="1:10" s="30" customFormat="1" ht="21" customHeight="1">
      <c r="A68" s="38"/>
      <c r="B68" s="39" t="s">
        <v>40</v>
      </c>
      <c r="C68" s="40">
        <f>SUM(C62)</f>
        <v>0</v>
      </c>
      <c r="D68" s="40">
        <f t="shared" ref="D68:E68" si="18">SUM(D62)</f>
        <v>0</v>
      </c>
      <c r="E68" s="40">
        <f t="shared" si="18"/>
        <v>0</v>
      </c>
      <c r="F68" s="40">
        <f>SUM(F62:F67)</f>
        <v>16223</v>
      </c>
      <c r="G68" s="40">
        <f t="shared" ref="G68:H68" si="19">SUM(G62:G67)</f>
        <v>0</v>
      </c>
      <c r="H68" s="40">
        <f t="shared" si="19"/>
        <v>16223</v>
      </c>
      <c r="I68" s="46"/>
      <c r="J68" s="68"/>
    </row>
    <row r="69" spans="1:10" ht="21" customHeight="1">
      <c r="A69" s="38"/>
      <c r="B69" s="39" t="s">
        <v>41</v>
      </c>
      <c r="C69" s="40">
        <f t="shared" ref="C69:H69" si="20">SUM(C68,C61,C57,C54,C35,C30,C25,C21,C16,C13)</f>
        <v>0</v>
      </c>
      <c r="D69" s="40">
        <f t="shared" si="20"/>
        <v>0</v>
      </c>
      <c r="E69" s="40">
        <f t="shared" si="20"/>
        <v>0</v>
      </c>
      <c r="F69" s="40">
        <f t="shared" si="20"/>
        <v>50653.39</v>
      </c>
      <c r="G69" s="40">
        <f t="shared" si="20"/>
        <v>0</v>
      </c>
      <c r="H69" s="40">
        <f t="shared" si="20"/>
        <v>50653.39</v>
      </c>
      <c r="I69" s="46"/>
      <c r="J69" s="47"/>
    </row>
    <row r="73" spans="1:10" ht="21" customHeight="1">
      <c r="A73" s="89" t="s">
        <v>42</v>
      </c>
      <c r="B73" s="90"/>
      <c r="C73" s="91" t="s">
        <v>43</v>
      </c>
      <c r="D73" s="91"/>
      <c r="E73" s="91" t="s">
        <v>44</v>
      </c>
      <c r="F73" s="91"/>
      <c r="G73" s="91" t="s">
        <v>45</v>
      </c>
      <c r="H73" s="91"/>
      <c r="I73" s="48" t="s">
        <v>46</v>
      </c>
    </row>
    <row r="74" spans="1:10" ht="21" customHeight="1">
      <c r="A74" s="85">
        <v>45000</v>
      </c>
      <c r="B74" s="77"/>
      <c r="C74" s="77">
        <f>H69</f>
        <v>50653.39</v>
      </c>
      <c r="D74" s="77"/>
      <c r="E74" s="77">
        <f>F69</f>
        <v>50653.39</v>
      </c>
      <c r="F74" s="77"/>
      <c r="G74" s="77">
        <f>G69</f>
        <v>0</v>
      </c>
      <c r="H74" s="77"/>
      <c r="I74" s="49">
        <f>A74-C74</f>
        <v>-5653.3899999999994</v>
      </c>
    </row>
    <row r="76" spans="1:10" ht="21" customHeight="1">
      <c r="A76" s="41" t="s">
        <v>47</v>
      </c>
      <c r="B76" s="42"/>
      <c r="C76" s="43" t="s">
        <v>48</v>
      </c>
      <c r="D76" s="41"/>
      <c r="E76" s="41" t="s">
        <v>49</v>
      </c>
      <c r="F76" s="41"/>
      <c r="G76" s="41" t="s">
        <v>50</v>
      </c>
      <c r="H76" s="41"/>
      <c r="I76" s="42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2"/>
    <mergeCell ref="B14:B15"/>
    <mergeCell ref="B17:B20"/>
    <mergeCell ref="B22:B24"/>
    <mergeCell ref="B26:B29"/>
    <mergeCell ref="B31:B34"/>
    <mergeCell ref="B36:B53"/>
    <mergeCell ref="B55:B56"/>
    <mergeCell ref="B58:B60"/>
    <mergeCell ref="G74:H74"/>
    <mergeCell ref="A6:A7"/>
    <mergeCell ref="A8:A12"/>
    <mergeCell ref="A14:A15"/>
    <mergeCell ref="A17:A20"/>
    <mergeCell ref="A22:A24"/>
    <mergeCell ref="A26:A29"/>
    <mergeCell ref="A31:A34"/>
    <mergeCell ref="A36:A53"/>
    <mergeCell ref="A55:A56"/>
    <mergeCell ref="A58:A60"/>
    <mergeCell ref="A62:A67"/>
    <mergeCell ref="B6:B7"/>
    <mergeCell ref="D58:D60"/>
    <mergeCell ref="D62:D67"/>
    <mergeCell ref="A74:B74"/>
    <mergeCell ref="B62:B67"/>
    <mergeCell ref="C8:C12"/>
    <mergeCell ref="C14:C15"/>
    <mergeCell ref="C17:C20"/>
    <mergeCell ref="C22:C24"/>
    <mergeCell ref="C31:C34"/>
    <mergeCell ref="C36:C53"/>
    <mergeCell ref="C55:C56"/>
    <mergeCell ref="C58:C60"/>
    <mergeCell ref="C62:C67"/>
    <mergeCell ref="C26:C29"/>
    <mergeCell ref="E8:E12"/>
    <mergeCell ref="E14:E15"/>
    <mergeCell ref="E17:E20"/>
    <mergeCell ref="C74:D74"/>
    <mergeCell ref="E74:F74"/>
    <mergeCell ref="E36:E53"/>
    <mergeCell ref="E55:E56"/>
    <mergeCell ref="E58:E60"/>
    <mergeCell ref="E62:E67"/>
    <mergeCell ref="D26:D29"/>
    <mergeCell ref="E26:E29"/>
    <mergeCell ref="D22:D24"/>
    <mergeCell ref="D31:D34"/>
    <mergeCell ref="D36:D53"/>
    <mergeCell ref="D8:D12"/>
    <mergeCell ref="D14:D15"/>
    <mergeCell ref="H4:I5"/>
    <mergeCell ref="J22:J25"/>
    <mergeCell ref="J26:J30"/>
    <mergeCell ref="J31:J35"/>
    <mergeCell ref="J36:J54"/>
    <mergeCell ref="J4:J5"/>
    <mergeCell ref="J6:J7"/>
    <mergeCell ref="J8:J13"/>
    <mergeCell ref="J14:J16"/>
    <mergeCell ref="J17:J21"/>
    <mergeCell ref="E31:E34"/>
    <mergeCell ref="D17:D20"/>
    <mergeCell ref="D55:D56"/>
    <mergeCell ref="J58:J61"/>
    <mergeCell ref="J62:J68"/>
    <mergeCell ref="J55:J57"/>
    <mergeCell ref="E22:E24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9"/>
  <sheetViews>
    <sheetView view="pageBreakPreview" topLeftCell="A4" zoomScaleSheetLayoutView="100" workbookViewId="0">
      <selection activeCell="M42" sqref="M42"/>
    </sheetView>
  </sheetViews>
  <sheetFormatPr defaultColWidth="9" defaultRowHeight="14.4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3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19.95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82</v>
      </c>
      <c r="K5" s="98"/>
    </row>
    <row r="6" spans="2:11" ht="19.95" customHeight="1">
      <c r="B6" s="6"/>
      <c r="C6" s="7"/>
      <c r="D6" s="8" t="s">
        <v>55</v>
      </c>
      <c r="E6" s="8"/>
      <c r="F6" s="99"/>
      <c r="G6" s="99"/>
      <c r="H6" s="8" t="s">
        <v>56</v>
      </c>
      <c r="I6" s="7"/>
      <c r="J6" s="99" t="s">
        <v>57</v>
      </c>
      <c r="K6" s="100"/>
    </row>
    <row r="7" spans="2:11" ht="19.95" customHeight="1">
      <c r="B7" s="6"/>
      <c r="C7" s="7"/>
      <c r="D7" s="8" t="s">
        <v>58</v>
      </c>
      <c r="E7" s="8"/>
      <c r="F7" s="99"/>
      <c r="G7" s="99"/>
      <c r="H7" s="8" t="s">
        <v>59</v>
      </c>
      <c r="I7" s="22"/>
      <c r="J7" s="101"/>
      <c r="K7" s="100"/>
    </row>
    <row r="8" spans="2:11" ht="19.95" customHeight="1">
      <c r="B8" s="9"/>
      <c r="C8" s="10"/>
      <c r="D8" s="11"/>
      <c r="E8" s="11"/>
      <c r="F8" s="12"/>
      <c r="G8" s="12"/>
      <c r="H8" s="11" t="s">
        <v>60</v>
      </c>
      <c r="I8" s="23"/>
      <c r="J8" s="107"/>
      <c r="K8" s="108"/>
    </row>
    <row r="9" spans="2:11" ht="19.95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>
      <c r="B10" s="124" t="s">
        <v>1</v>
      </c>
      <c r="C10" s="125"/>
      <c r="D10" s="14" t="s">
        <v>61</v>
      </c>
      <c r="E10" s="102" t="s">
        <v>62</v>
      </c>
      <c r="F10" s="104"/>
      <c r="G10" s="16" t="s">
        <v>63</v>
      </c>
      <c r="H10" s="15" t="s">
        <v>64</v>
      </c>
      <c r="I10" s="102" t="s">
        <v>65</v>
      </c>
      <c r="J10" s="104"/>
      <c r="K10" s="16" t="s">
        <v>66</v>
      </c>
    </row>
    <row r="11" spans="2:11" ht="19.95" customHeight="1">
      <c r="B11" s="113">
        <v>1</v>
      </c>
      <c r="C11" s="114"/>
      <c r="D11" s="115" t="s">
        <v>67</v>
      </c>
      <c r="E11" s="118" t="s">
        <v>68</v>
      </c>
      <c r="F11" s="119"/>
      <c r="G11" s="17"/>
      <c r="H11" s="17"/>
      <c r="I11" s="111"/>
      <c r="J11" s="112"/>
      <c r="K11" s="24"/>
    </row>
    <row r="12" spans="2:11" ht="19.95" customHeight="1">
      <c r="B12" s="54"/>
      <c r="C12" s="55"/>
      <c r="D12" s="116"/>
      <c r="E12" s="120"/>
      <c r="F12" s="121"/>
      <c r="G12" s="53"/>
      <c r="H12" s="53"/>
      <c r="I12" s="51"/>
      <c r="J12" s="52"/>
      <c r="K12" s="24"/>
    </row>
    <row r="13" spans="2:11" ht="19.95" customHeight="1">
      <c r="B13" s="54"/>
      <c r="C13" s="55"/>
      <c r="D13" s="116"/>
      <c r="E13" s="120"/>
      <c r="F13" s="121"/>
      <c r="G13" s="53"/>
      <c r="H13" s="53"/>
      <c r="I13" s="51"/>
      <c r="J13" s="52"/>
      <c r="K13" s="24"/>
    </row>
    <row r="14" spans="2:11" ht="19.95" customHeight="1">
      <c r="B14" s="54"/>
      <c r="C14" s="55"/>
      <c r="D14" s="116"/>
      <c r="E14" s="122"/>
      <c r="F14" s="123"/>
      <c r="G14" s="53"/>
      <c r="H14" s="53"/>
      <c r="I14" s="51"/>
      <c r="J14" s="52"/>
      <c r="K14" s="24"/>
    </row>
    <row r="15" spans="2:11" ht="19.95" customHeight="1">
      <c r="B15" s="113">
        <v>2</v>
      </c>
      <c r="C15" s="114"/>
      <c r="D15" s="116"/>
      <c r="E15" s="118" t="s">
        <v>69</v>
      </c>
      <c r="F15" s="119"/>
      <c r="G15" s="17"/>
      <c r="H15" s="17"/>
      <c r="I15" s="111"/>
      <c r="J15" s="112"/>
      <c r="K15" s="24"/>
    </row>
    <row r="16" spans="2:11" ht="19.95" customHeight="1">
      <c r="B16" s="54"/>
      <c r="C16" s="55"/>
      <c r="D16" s="116"/>
      <c r="E16" s="120"/>
      <c r="F16" s="121"/>
      <c r="G16" s="53"/>
      <c r="H16" s="53"/>
      <c r="I16" s="51"/>
      <c r="J16" s="52"/>
      <c r="K16" s="24"/>
    </row>
    <row r="17" spans="2:11" ht="19.95" customHeight="1">
      <c r="B17" s="54"/>
      <c r="C17" s="55"/>
      <c r="D17" s="116"/>
      <c r="E17" s="120"/>
      <c r="F17" s="121"/>
      <c r="G17" s="53"/>
      <c r="H17" s="53"/>
      <c r="I17" s="51"/>
      <c r="J17" s="52"/>
      <c r="K17" s="24"/>
    </row>
    <row r="18" spans="2:11" ht="19.95" customHeight="1">
      <c r="B18" s="54"/>
      <c r="C18" s="55"/>
      <c r="D18" s="116"/>
      <c r="E18" s="120"/>
      <c r="F18" s="121"/>
      <c r="G18" s="53"/>
      <c r="H18" s="53"/>
      <c r="I18" s="51"/>
      <c r="J18" s="52"/>
      <c r="K18" s="24"/>
    </row>
    <row r="19" spans="2:11" ht="19.95" customHeight="1">
      <c r="B19" s="54"/>
      <c r="C19" s="55"/>
      <c r="D19" s="116"/>
      <c r="E19" s="122"/>
      <c r="F19" s="123"/>
      <c r="G19" s="53"/>
      <c r="H19" s="53"/>
      <c r="I19" s="51"/>
      <c r="J19" s="52"/>
      <c r="K19" s="24"/>
    </row>
    <row r="20" spans="2:11" ht="19.95" customHeight="1">
      <c r="B20" s="113">
        <v>3</v>
      </c>
      <c r="C20" s="114"/>
      <c r="D20" s="116"/>
      <c r="E20" s="118" t="s">
        <v>70</v>
      </c>
      <c r="F20" s="119"/>
      <c r="G20" s="17"/>
      <c r="H20" s="17"/>
      <c r="I20" s="111"/>
      <c r="J20" s="112"/>
      <c r="K20" s="24"/>
    </row>
    <row r="21" spans="2:11" ht="19.95" customHeight="1">
      <c r="B21" s="54"/>
      <c r="C21" s="55"/>
      <c r="D21" s="116"/>
      <c r="E21" s="122"/>
      <c r="F21" s="123"/>
      <c r="G21" s="53"/>
      <c r="H21" s="53"/>
      <c r="I21" s="51"/>
      <c r="J21" s="52"/>
      <c r="K21" s="24"/>
    </row>
    <row r="22" spans="2:11" ht="19.95" customHeight="1">
      <c r="B22" s="54"/>
      <c r="C22" s="55"/>
      <c r="D22" s="116"/>
      <c r="E22" s="118" t="s">
        <v>71</v>
      </c>
      <c r="F22" s="119"/>
      <c r="G22" s="53"/>
      <c r="H22" s="53"/>
      <c r="I22" s="51"/>
      <c r="J22" s="52"/>
      <c r="K22" s="24"/>
    </row>
    <row r="23" spans="2:11" ht="19.95" customHeight="1">
      <c r="B23" s="54"/>
      <c r="C23" s="55"/>
      <c r="D23" s="116"/>
      <c r="E23" s="120"/>
      <c r="F23" s="121"/>
      <c r="G23" s="53"/>
      <c r="H23" s="53"/>
      <c r="I23" s="51"/>
      <c r="J23" s="52"/>
      <c r="K23" s="24"/>
    </row>
    <row r="24" spans="2:11" ht="19.95" customHeight="1">
      <c r="B24" s="54"/>
      <c r="C24" s="55"/>
      <c r="D24" s="116"/>
      <c r="E24" s="120"/>
      <c r="F24" s="121"/>
      <c r="G24" s="53"/>
      <c r="H24" s="53"/>
      <c r="I24" s="51"/>
      <c r="J24" s="52"/>
      <c r="K24" s="24"/>
    </row>
    <row r="25" spans="2:11" ht="19.95" customHeight="1">
      <c r="B25" s="54"/>
      <c r="C25" s="55"/>
      <c r="D25" s="116"/>
      <c r="E25" s="120"/>
      <c r="F25" s="121"/>
      <c r="G25" s="53"/>
      <c r="H25" s="53"/>
      <c r="I25" s="51"/>
      <c r="J25" s="52"/>
      <c r="K25" s="24"/>
    </row>
    <row r="26" spans="2:11" ht="19.95" customHeight="1">
      <c r="B26" s="113">
        <v>4</v>
      </c>
      <c r="C26" s="114"/>
      <c r="D26" s="116"/>
      <c r="E26" s="122"/>
      <c r="F26" s="123"/>
      <c r="G26" s="17"/>
      <c r="H26" s="17"/>
      <c r="I26" s="111"/>
      <c r="J26" s="112"/>
      <c r="K26" s="24"/>
    </row>
    <row r="27" spans="2:11" ht="19.95" customHeight="1">
      <c r="B27" s="113">
        <v>5</v>
      </c>
      <c r="C27" s="114"/>
      <c r="D27" s="115" t="s">
        <v>39</v>
      </c>
      <c r="E27" s="109" t="s">
        <v>83</v>
      </c>
      <c r="F27" s="109"/>
      <c r="G27" s="17"/>
      <c r="H27" s="17"/>
      <c r="I27" s="111"/>
      <c r="J27" s="112"/>
      <c r="K27" s="24"/>
    </row>
    <row r="28" spans="2:11" ht="19.95" customHeight="1">
      <c r="B28" s="113">
        <v>6</v>
      </c>
      <c r="C28" s="114"/>
      <c r="D28" s="116"/>
      <c r="E28" s="109"/>
      <c r="F28" s="109"/>
      <c r="G28" s="17"/>
      <c r="H28" s="17"/>
      <c r="I28" s="111"/>
      <c r="J28" s="112"/>
      <c r="K28" s="24"/>
    </row>
    <row r="29" spans="2:11" ht="19.95" customHeight="1">
      <c r="B29" s="113">
        <v>7</v>
      </c>
      <c r="C29" s="114"/>
      <c r="D29" s="117"/>
      <c r="E29" s="109"/>
      <c r="F29" s="109"/>
      <c r="G29" s="17"/>
      <c r="H29" s="17"/>
      <c r="I29" s="111"/>
      <c r="J29" s="112"/>
      <c r="K29" s="24"/>
    </row>
    <row r="30" spans="2:11" ht="19.95" customHeight="1">
      <c r="B30" s="102" t="s">
        <v>41</v>
      </c>
      <c r="C30" s="103"/>
      <c r="D30" s="103"/>
      <c r="E30" s="103"/>
      <c r="F30" s="104"/>
      <c r="G30" s="18">
        <f>SUM(G11:G29)</f>
        <v>0</v>
      </c>
      <c r="H30" s="18">
        <f>SUM(H11:H29)</f>
        <v>0</v>
      </c>
      <c r="I30" s="105">
        <f>SUM(I11:J29)</f>
        <v>0</v>
      </c>
      <c r="J30" s="106"/>
      <c r="K30" s="25"/>
    </row>
    <row r="31" spans="2:11" ht="19.95" customHeight="1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19.95" customHeight="1">
      <c r="B32" s="95" t="s">
        <v>64</v>
      </c>
      <c r="C32" s="95"/>
      <c r="D32" s="95"/>
      <c r="E32" s="95"/>
      <c r="F32" s="95"/>
      <c r="G32" s="95" t="s">
        <v>72</v>
      </c>
      <c r="H32" s="95"/>
      <c r="I32" s="95"/>
      <c r="J32" s="95"/>
      <c r="K32" s="16" t="s">
        <v>73</v>
      </c>
    </row>
    <row r="33" spans="1:11" ht="19.95" customHeight="1">
      <c r="B33" s="96">
        <f>H30</f>
        <v>0</v>
      </c>
      <c r="C33" s="96"/>
      <c r="D33" s="96"/>
      <c r="E33" s="96"/>
      <c r="F33" s="96"/>
      <c r="G33" s="96">
        <f>I30</f>
        <v>0</v>
      </c>
      <c r="H33" s="96"/>
      <c r="I33" s="96"/>
      <c r="J33" s="96"/>
      <c r="K33" s="27">
        <f>SUM(B33:J33)</f>
        <v>0</v>
      </c>
    </row>
    <row r="34" spans="1:11" ht="19.95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9.95" customHeight="1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.399999999999999">
      <c r="A38" s="86" t="s">
        <v>77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40" spans="1:11" ht="19.95" customHeight="1">
      <c r="B40" s="3"/>
      <c r="C40" s="4"/>
      <c r="D40" s="5" t="s">
        <v>52</v>
      </c>
      <c r="E40" s="5"/>
      <c r="F40" s="97" t="str">
        <f>F5</f>
        <v>郭燕雷</v>
      </c>
      <c r="G40" s="97"/>
      <c r="H40" s="5" t="s">
        <v>54</v>
      </c>
      <c r="I40" s="4"/>
      <c r="J40" s="97" t="str">
        <f>J5</f>
        <v>经理</v>
      </c>
      <c r="K40" s="98"/>
    </row>
    <row r="41" spans="1:11" ht="19.95" customHeight="1">
      <c r="B41" s="6"/>
      <c r="C41" s="7"/>
      <c r="D41" s="8" t="s">
        <v>55</v>
      </c>
      <c r="E41" s="8"/>
      <c r="F41" s="99"/>
      <c r="G41" s="99"/>
      <c r="H41" s="8" t="s">
        <v>56</v>
      </c>
      <c r="I41" s="7"/>
      <c r="J41" s="99"/>
      <c r="K41" s="100"/>
    </row>
    <row r="42" spans="1:11" ht="19.95" customHeight="1">
      <c r="B42" s="6"/>
      <c r="C42" s="7"/>
      <c r="D42" s="8" t="s">
        <v>58</v>
      </c>
      <c r="E42" s="8"/>
      <c r="F42" s="99"/>
      <c r="G42" s="99"/>
      <c r="H42" s="8" t="s">
        <v>59</v>
      </c>
      <c r="I42" s="22"/>
      <c r="J42" s="101"/>
      <c r="K42" s="100"/>
    </row>
    <row r="43" spans="1:11" ht="19.95" customHeight="1">
      <c r="B43" s="9"/>
      <c r="C43" s="10"/>
      <c r="D43" s="11"/>
      <c r="E43" s="11"/>
      <c r="F43" s="12"/>
      <c r="G43" s="12"/>
      <c r="H43" s="11" t="s">
        <v>60</v>
      </c>
      <c r="I43" s="23"/>
      <c r="J43" s="107"/>
      <c r="K43" s="108"/>
    </row>
    <row r="44" spans="1:11" ht="19.95" customHeight="1"/>
    <row r="45" spans="1:11" ht="19.95" customHeight="1">
      <c r="B45" s="109"/>
      <c r="C45" s="109"/>
      <c r="D45" s="19" t="s">
        <v>78</v>
      </c>
      <c r="E45" s="109" t="s">
        <v>79</v>
      </c>
      <c r="F45" s="109"/>
      <c r="G45" s="17" t="s">
        <v>80</v>
      </c>
      <c r="H45" s="17" t="s">
        <v>81</v>
      </c>
      <c r="I45" s="110" t="s">
        <v>41</v>
      </c>
      <c r="J45" s="110"/>
      <c r="K45" s="28" t="s">
        <v>66</v>
      </c>
    </row>
    <row r="46" spans="1:11" ht="19.95" customHeight="1">
      <c r="B46" s="109">
        <v>1</v>
      </c>
      <c r="C46" s="109"/>
      <c r="D46" s="20"/>
      <c r="E46" s="109"/>
      <c r="F46" s="109"/>
      <c r="G46" s="17"/>
      <c r="H46" s="17"/>
      <c r="I46" s="111"/>
      <c r="J46" s="112"/>
      <c r="K46" s="29"/>
    </row>
    <row r="47" spans="1:11" ht="19.95" customHeight="1">
      <c r="B47" s="109">
        <v>2</v>
      </c>
      <c r="C47" s="109"/>
      <c r="D47" s="20"/>
      <c r="E47" s="109"/>
      <c r="F47" s="109"/>
      <c r="G47" s="17"/>
      <c r="H47" s="17"/>
      <c r="I47" s="111"/>
      <c r="J47" s="112"/>
      <c r="K47" s="29"/>
    </row>
    <row r="48" spans="1:11" ht="19.95" customHeight="1">
      <c r="B48" s="102" t="s">
        <v>41</v>
      </c>
      <c r="C48" s="103"/>
      <c r="D48" s="103"/>
      <c r="E48" s="103"/>
      <c r="F48" s="104"/>
      <c r="G48" s="18"/>
      <c r="H48" s="18">
        <f>SUM(H31:H47)</f>
        <v>0</v>
      </c>
      <c r="I48" s="105">
        <f>SUM(I46:J47)</f>
        <v>0</v>
      </c>
      <c r="J48" s="106"/>
      <c r="K48" s="25"/>
    </row>
    <row r="49" spans="2:11" ht="19.95" customHeight="1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8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2019-05-27T07:18:34Z</cp:lastPrinted>
  <dcterms:created xsi:type="dcterms:W3CDTF">2014-04-15T08:52:00Z</dcterms:created>
  <dcterms:modified xsi:type="dcterms:W3CDTF">2021-10-11T09:39:35Z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