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6900" firstSheet="1" activeTab="1"/>
  </bookViews>
  <sheets>
    <sheet name="Sheet3" sheetId="3" state="hidden" r:id="rId1"/>
    <sheet name="结算单" sheetId="8" r:id="rId2"/>
    <sheet name="预算单" sheetId="9" r:id="rId3"/>
    <sheet name="报销明细" sheetId="10" r:id="rId4"/>
    <sheet name="机票账单" sheetId="11" r:id="rId5"/>
  </sheets>
  <calcPr calcId="125725"/>
</workbook>
</file>

<file path=xl/calcChain.xml><?xml version="1.0" encoding="utf-8"?>
<calcChain xmlns="http://schemas.openxmlformats.org/spreadsheetml/2006/main">
  <c r="F32" i="8"/>
  <c r="F31"/>
  <c r="F44" i="9"/>
  <c r="F45" s="1"/>
  <c r="E14" s="1"/>
  <c r="F40"/>
  <c r="F39"/>
  <c r="F41" s="1"/>
  <c r="E13" s="1"/>
  <c r="F35"/>
  <c r="F34"/>
  <c r="F36" s="1"/>
  <c r="D12" s="1"/>
  <c r="F31"/>
  <c r="E15" s="1"/>
  <c r="F30"/>
  <c r="F26"/>
  <c r="F25"/>
  <c r="F27" s="1"/>
  <c r="D10" s="1"/>
  <c r="F21"/>
  <c r="F20"/>
  <c r="F22" s="1"/>
  <c r="F26" i="8"/>
  <c r="F41"/>
  <c r="F36"/>
  <c r="F25"/>
  <c r="F21"/>
  <c r="F40"/>
  <c r="F35"/>
  <c r="F37" s="1"/>
  <c r="F45"/>
  <c r="F46" s="1"/>
  <c r="E14" s="1"/>
  <c r="F30"/>
  <c r="F20"/>
  <c r="D9" s="1"/>
  <c r="E15" l="1"/>
  <c r="C48" i="9"/>
  <c r="F48" s="1"/>
  <c r="D9"/>
  <c r="D11"/>
  <c r="F42" i="8"/>
  <c r="E13" s="1"/>
  <c r="F27"/>
  <c r="D10" s="1"/>
  <c r="D12"/>
  <c r="F22"/>
  <c r="D11"/>
  <c r="F49" i="9" l="1"/>
  <c r="D16"/>
  <c r="D17" s="1"/>
  <c r="C49" i="8"/>
  <c r="F49" s="1"/>
  <c r="D16" s="1"/>
  <c r="D17" s="1"/>
  <c r="F50" l="1"/>
</calcChain>
</file>

<file path=xl/sharedStrings.xml><?xml version="1.0" encoding="utf-8"?>
<sst xmlns="http://schemas.openxmlformats.org/spreadsheetml/2006/main" count="212" uniqueCount="69">
  <si>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</si>
  <si>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</si>
  <si>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</si>
  <si>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</si>
  <si>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</si>
  <si>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</si>
  <si>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</si>
  <si>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</si>
  <si>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</si>
  <si>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</si>
  <si>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</si>
  <si>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</si>
  <si>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</si>
  <si>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</si>
  <si>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</si>
  <si>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</si>
  <si>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</si>
  <si>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</si>
  <si>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</si>
  <si>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</si>
  <si>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</si>
  <si>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</si>
  <si>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</si>
  <si>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</si>
  <si>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</si>
  <si>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</si>
  <si>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</si>
  <si>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</si>
  <si>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</si>
  <si>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</si>
  <si>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</si>
  <si>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</si>
  <si>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</si>
  <si>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</si>
  <si>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</si>
  <si>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</si>
  <si>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</si>
  <si>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</si>
  <si>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</si>
  <si>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</si>
  <si>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</si>
  <si>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</si>
  <si>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</si>
  <si>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</si>
  <si>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</si>
  <si>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</si>
  <si>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</si>
  <si>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</si>
  <si>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数量价格预估，以实际为准</t>
    <phoneticPr fontId="25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</si>
  <si>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</si>
  <si>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r>
      <t xml:space="preserve">Lunch
</t>
    </r>
    <r>
      <rPr>
        <sz val="10"/>
        <rFont val="宋体"/>
        <family val="3"/>
        <charset val="134"/>
      </rPr>
      <t>午餐</t>
    </r>
    <phoneticPr fontId="7" type="noConversion"/>
  </si>
  <si>
    <t>礼品</t>
    <phoneticPr fontId="7" type="noConversion"/>
  </si>
  <si>
    <t>门票（工厂参观）</t>
    <phoneticPr fontId="7" type="noConversion"/>
  </si>
  <si>
    <t>1</t>
    <phoneticPr fontId="22" type="noConversion"/>
  </si>
  <si>
    <t>大巴接送
（酒店-培训中心-酒店）</t>
    <phoneticPr fontId="7" type="noConversion"/>
  </si>
  <si>
    <t>虹桥机场为350元，浦东机场450元。以上均为小车价格。
数量价格预估，以实际为准.</t>
    <phoneticPr fontId="25" type="noConversion"/>
  </si>
  <si>
    <t>酒店</t>
    <phoneticPr fontId="22" type="noConversion"/>
  </si>
  <si>
    <t>1</t>
    <phoneticPr fontId="22" type="noConversion"/>
  </si>
  <si>
    <t>参会老师礼品费用</t>
    <phoneticPr fontId="25" type="noConversion"/>
  </si>
  <si>
    <t>Project Date:           2018.10.16-20</t>
    <phoneticPr fontId="22" type="noConversion"/>
  </si>
  <si>
    <t>上海中茂世纪智选假日酒店 10.16--20日
大床房 含单早 具体入住详情暂按名单统计 以实际结算</t>
    <phoneticPr fontId="25" type="noConversion"/>
  </si>
  <si>
    <t>3</t>
    <phoneticPr fontId="22" type="noConversion"/>
  </si>
  <si>
    <t>出租车报销</t>
    <phoneticPr fontId="7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</si>
  <si>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宝马职业精神故事诉说采访差旅</t>
    </r>
    <phoneticPr fontId="7" type="noConversion"/>
  </si>
  <si>
    <t>详情请参看报销明细Sheet</t>
    <phoneticPr fontId="25" type="noConversion"/>
  </si>
  <si>
    <t xml:space="preserve">
数量价格预估，以实际为准.</t>
    <phoneticPr fontId="25" type="noConversion"/>
  </si>
  <si>
    <t>酒店</t>
    <phoneticPr fontId="25" type="noConversion"/>
  </si>
  <si>
    <t>中青旅东方国际大酒店  10.18-20日
行政房 含单早 陈娅玲</t>
    <phoneticPr fontId="25" type="noConversion"/>
  </si>
  <si>
    <t xml:space="preserve">上海中茂世纪智选假日酒店 10.16--20日
大床房 含单早 具体入住详情按名单统计 </t>
    <phoneticPr fontId="25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</si>
</sst>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0" fontId="17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14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8" fontId="26" fillId="0" borderId="4" xfId="2" applyNumberFormat="1" applyFont="1" applyFill="1" applyBorder="1" applyAlignment="1">
      <alignment horizontal="right"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topLeftCell="A7" zoomScale="80" zoomScaleNormal="80" workbookViewId="0">
      <selection activeCell="G21" sqref="G21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06" t="s">
        <v>44</v>
      </c>
      <c r="B1" s="107"/>
      <c r="C1" s="107"/>
      <c r="D1" s="107"/>
      <c r="E1" s="107"/>
      <c r="F1" s="107"/>
      <c r="G1" s="108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4" t="s">
        <v>63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59</v>
      </c>
      <c r="C4" s="45"/>
      <c r="D4" s="64"/>
      <c r="E4" s="46"/>
      <c r="F4" s="45"/>
      <c r="G4" s="47"/>
    </row>
    <row r="5" spans="1:7" ht="20.100000000000001" customHeight="1">
      <c r="A5" s="30"/>
      <c r="B5" s="109" t="s">
        <v>19</v>
      </c>
      <c r="C5" s="109"/>
      <c r="D5" s="109"/>
      <c r="E5" s="109"/>
      <c r="F5" s="109"/>
      <c r="G5" s="48"/>
    </row>
    <row r="6" spans="1:7" ht="20.100000000000001" customHeight="1">
      <c r="A6" s="30"/>
      <c r="B6" s="109" t="s">
        <v>20</v>
      </c>
      <c r="C6" s="110"/>
      <c r="D6" s="110"/>
      <c r="E6" s="110"/>
      <c r="F6" s="110"/>
      <c r="G6" s="111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12" t="s">
        <v>5</v>
      </c>
      <c r="C8" s="112"/>
      <c r="D8" s="112" t="s">
        <v>6</v>
      </c>
      <c r="E8" s="112"/>
      <c r="F8" s="37" t="s">
        <v>7</v>
      </c>
      <c r="G8" s="38" t="s">
        <v>8</v>
      </c>
    </row>
    <row r="9" spans="1:7" ht="32.1" customHeight="1">
      <c r="A9" s="32" t="s">
        <v>0</v>
      </c>
      <c r="B9" s="93" t="s">
        <v>23</v>
      </c>
      <c r="C9" s="94"/>
      <c r="D9" s="95">
        <f>F20</f>
        <v>15000</v>
      </c>
      <c r="E9" s="96"/>
      <c r="F9" s="39"/>
      <c r="G9" s="40"/>
    </row>
    <row r="10" spans="1:7" ht="32.1" customHeight="1">
      <c r="A10" s="32" t="s">
        <v>1</v>
      </c>
      <c r="B10" s="93" t="s">
        <v>32</v>
      </c>
      <c r="C10" s="94"/>
      <c r="D10" s="95">
        <f>F27</f>
        <v>0</v>
      </c>
      <c r="E10" s="96"/>
      <c r="F10" s="39"/>
      <c r="G10" s="40"/>
    </row>
    <row r="11" spans="1:7" ht="32.1" customHeight="1">
      <c r="A11" s="32" t="s">
        <v>3</v>
      </c>
      <c r="B11" s="93" t="s">
        <v>29</v>
      </c>
      <c r="C11" s="94"/>
      <c r="D11" s="95">
        <f>F32</f>
        <v>10664</v>
      </c>
      <c r="E11" s="96"/>
      <c r="F11" s="39"/>
      <c r="G11" s="40"/>
    </row>
    <row r="12" spans="1:7" ht="32.1" customHeight="1">
      <c r="A12" s="32" t="s">
        <v>4</v>
      </c>
      <c r="B12" s="93" t="s">
        <v>28</v>
      </c>
      <c r="C12" s="94"/>
      <c r="D12" s="95">
        <f>F37</f>
        <v>0</v>
      </c>
      <c r="E12" s="96"/>
      <c r="F12" s="39"/>
      <c r="G12" s="40"/>
    </row>
    <row r="13" spans="1:7" ht="32.1" customHeight="1">
      <c r="A13" s="32" t="s">
        <v>36</v>
      </c>
      <c r="B13" s="56" t="s">
        <v>42</v>
      </c>
      <c r="C13" s="61"/>
      <c r="D13" s="62"/>
      <c r="E13" s="63">
        <f>F42</f>
        <v>0</v>
      </c>
      <c r="F13" s="39"/>
      <c r="G13" s="40"/>
    </row>
    <row r="14" spans="1:7" ht="32.1" customHeight="1">
      <c r="A14" s="32" t="s">
        <v>41</v>
      </c>
      <c r="B14" s="56" t="s">
        <v>43</v>
      </c>
      <c r="C14" s="61"/>
      <c r="D14" s="62"/>
      <c r="E14" s="63">
        <f>F46</f>
        <v>2400</v>
      </c>
      <c r="F14" s="39"/>
      <c r="G14" s="40"/>
    </row>
    <row r="15" spans="1:7" ht="32.1" customHeight="1">
      <c r="A15" s="32" t="s">
        <v>46</v>
      </c>
      <c r="B15" s="56" t="s">
        <v>45</v>
      </c>
      <c r="C15" s="68"/>
      <c r="D15" s="69"/>
      <c r="E15" s="72">
        <f>-F32*0.06</f>
        <v>-639.84</v>
      </c>
      <c r="F15" s="39"/>
      <c r="G15" s="40"/>
    </row>
    <row r="16" spans="1:7" ht="32.1" customHeight="1">
      <c r="A16" s="32" t="s">
        <v>47</v>
      </c>
      <c r="B16" s="102" t="s">
        <v>17</v>
      </c>
      <c r="C16" s="103"/>
      <c r="D16" s="104">
        <f>F49</f>
        <v>1827.84</v>
      </c>
      <c r="E16" s="105"/>
      <c r="F16" s="39"/>
      <c r="G16" s="40" t="s">
        <v>9</v>
      </c>
    </row>
    <row r="17" spans="1:7" ht="32.1" customHeight="1">
      <c r="A17" s="97" t="s">
        <v>10</v>
      </c>
      <c r="B17" s="98"/>
      <c r="C17" s="99"/>
      <c r="D17" s="100">
        <f>SUM(D9:E16)</f>
        <v>29252</v>
      </c>
      <c r="E17" s="101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54">
        <v>6</v>
      </c>
      <c r="F20" s="113">
        <f>C20*D20*E20</f>
        <v>15000</v>
      </c>
      <c r="G20" s="71" t="s">
        <v>48</v>
      </c>
    </row>
    <row r="21" spans="1:7" s="17" customFormat="1" ht="32.1" customHeight="1">
      <c r="A21" s="22">
        <v>2</v>
      </c>
      <c r="B21" s="70" t="s">
        <v>62</v>
      </c>
      <c r="C21" s="53">
        <v>400</v>
      </c>
      <c r="D21" s="54">
        <v>1</v>
      </c>
      <c r="E21" s="54">
        <v>6</v>
      </c>
      <c r="F21" s="113">
        <f>C21*D21*E21</f>
        <v>2400</v>
      </c>
      <c r="G21" s="71" t="s">
        <v>64</v>
      </c>
    </row>
    <row r="22" spans="1:7" ht="32.1" customHeight="1">
      <c r="A22" s="87" t="s">
        <v>26</v>
      </c>
      <c r="B22" s="80"/>
      <c r="C22" s="80"/>
      <c r="D22" s="80"/>
      <c r="E22" s="80"/>
      <c r="F22" s="18">
        <f>SUM(F20:F21)</f>
        <v>17400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25.2" customHeight="1">
      <c r="A25" s="22">
        <v>1</v>
      </c>
      <c r="B25" s="52" t="s">
        <v>35</v>
      </c>
      <c r="C25" s="53"/>
      <c r="D25" s="54">
        <v>1</v>
      </c>
      <c r="E25" s="54">
        <v>1</v>
      </c>
      <c r="F25" s="25">
        <f>C25*D25*E25</f>
        <v>0</v>
      </c>
      <c r="G25" s="60" t="s">
        <v>65</v>
      </c>
    </row>
    <row r="26" spans="1:7" s="17" customFormat="1" ht="32.1" customHeight="1">
      <c r="A26" s="22">
        <v>1</v>
      </c>
      <c r="B26" s="70" t="s">
        <v>54</v>
      </c>
      <c r="C26" s="53"/>
      <c r="D26" s="54">
        <v>5</v>
      </c>
      <c r="E26" s="54">
        <v>1</v>
      </c>
      <c r="F26" s="25">
        <f>C26*D26*E26</f>
        <v>0</v>
      </c>
      <c r="G26" s="71" t="s">
        <v>48</v>
      </c>
    </row>
    <row r="27" spans="1:7" ht="32.1" customHeight="1">
      <c r="A27" s="87" t="s">
        <v>34</v>
      </c>
      <c r="B27" s="80"/>
      <c r="C27" s="80"/>
      <c r="D27" s="80"/>
      <c r="E27" s="80"/>
      <c r="F27" s="18">
        <f>SUM(F25:F26)</f>
        <v>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73" t="s">
        <v>56</v>
      </c>
      <c r="C30" s="16">
        <v>594</v>
      </c>
      <c r="D30" s="19">
        <v>8</v>
      </c>
      <c r="E30" s="19">
        <v>2</v>
      </c>
      <c r="F30" s="65">
        <f>C30*D30*E30</f>
        <v>9504</v>
      </c>
      <c r="G30" s="71" t="s">
        <v>68</v>
      </c>
    </row>
    <row r="31" spans="1:7" ht="63.9" customHeight="1">
      <c r="A31" s="22">
        <v>1</v>
      </c>
      <c r="B31" s="73" t="s">
        <v>66</v>
      </c>
      <c r="C31" s="16">
        <v>580</v>
      </c>
      <c r="D31" s="19">
        <v>2</v>
      </c>
      <c r="E31" s="19">
        <v>1</v>
      </c>
      <c r="F31" s="65">
        <f>C31*D31*E31</f>
        <v>1160</v>
      </c>
      <c r="G31" s="71" t="s">
        <v>67</v>
      </c>
    </row>
    <row r="32" spans="1:7" ht="32.1" customHeight="1">
      <c r="A32" s="87" t="s">
        <v>27</v>
      </c>
      <c r="B32" s="80"/>
      <c r="C32" s="80"/>
      <c r="D32" s="80"/>
      <c r="E32" s="80"/>
      <c r="F32" s="66">
        <f>F30+F31</f>
        <v>10664</v>
      </c>
      <c r="G32" s="43"/>
    </row>
    <row r="33" spans="1:7" ht="20.100000000000001" customHeight="1">
      <c r="A33" s="88"/>
      <c r="B33" s="89"/>
      <c r="C33" s="89"/>
      <c r="D33" s="82"/>
      <c r="E33" s="82"/>
      <c r="F33" s="82"/>
      <c r="G33" s="83"/>
    </row>
    <row r="34" spans="1:7" ht="32.1" customHeight="1">
      <c r="A34" s="7" t="s">
        <v>25</v>
      </c>
      <c r="B34" s="29" t="s">
        <v>5</v>
      </c>
      <c r="C34" s="8" t="s">
        <v>11</v>
      </c>
      <c r="D34" s="29" t="s">
        <v>12</v>
      </c>
      <c r="E34" s="29" t="s">
        <v>13</v>
      </c>
      <c r="F34" s="8" t="s">
        <v>14</v>
      </c>
      <c r="G34" s="9" t="s">
        <v>8</v>
      </c>
    </row>
    <row r="35" spans="1:7" s="17" customFormat="1" ht="32.1" customHeight="1">
      <c r="A35" s="22">
        <v>1</v>
      </c>
      <c r="B35" s="55" t="s">
        <v>49</v>
      </c>
      <c r="C35" s="53">
        <v>0</v>
      </c>
      <c r="D35" s="19">
        <v>1</v>
      </c>
      <c r="E35" s="19">
        <v>1</v>
      </c>
      <c r="F35" s="25">
        <f>C35*D35*E35</f>
        <v>0</v>
      </c>
      <c r="G35" s="67"/>
    </row>
    <row r="36" spans="1:7" s="17" customFormat="1" ht="32.1" customHeight="1">
      <c r="A36" s="22">
        <v>1</v>
      </c>
      <c r="B36" s="55" t="s">
        <v>50</v>
      </c>
      <c r="C36" s="53">
        <v>0</v>
      </c>
      <c r="D36" s="19">
        <v>1</v>
      </c>
      <c r="E36" s="19">
        <v>1</v>
      </c>
      <c r="F36" s="25">
        <f>C36*D36*E36</f>
        <v>0</v>
      </c>
      <c r="G36" s="67"/>
    </row>
    <row r="37" spans="1:7" ht="32.1" customHeight="1">
      <c r="A37" s="90" t="s">
        <v>30</v>
      </c>
      <c r="B37" s="91"/>
      <c r="C37" s="91"/>
      <c r="D37" s="91"/>
      <c r="E37" s="92"/>
      <c r="F37" s="18">
        <f>SUM(F35:F36)</f>
        <v>0</v>
      </c>
      <c r="G37" s="43"/>
    </row>
    <row r="38" spans="1:7" ht="20.100000000000001" customHeight="1">
      <c r="A38" s="81"/>
      <c r="B38" s="82"/>
      <c r="C38" s="82"/>
      <c r="D38" s="82"/>
      <c r="E38" s="82"/>
      <c r="F38" s="82"/>
      <c r="G38" s="83"/>
    </row>
    <row r="39" spans="1:7" ht="32.1" customHeight="1">
      <c r="A39" s="57" t="s">
        <v>40</v>
      </c>
      <c r="B39" s="29" t="s">
        <v>37</v>
      </c>
      <c r="C39" s="8" t="s">
        <v>11</v>
      </c>
      <c r="D39" s="29" t="s">
        <v>12</v>
      </c>
      <c r="E39" s="29" t="s">
        <v>13</v>
      </c>
      <c r="F39" s="8" t="s">
        <v>14</v>
      </c>
      <c r="G39" s="9" t="s">
        <v>8</v>
      </c>
    </row>
    <row r="40" spans="1:7" ht="32.1" customHeight="1">
      <c r="A40" s="22">
        <v>1</v>
      </c>
      <c r="B40" s="58" t="s">
        <v>51</v>
      </c>
      <c r="C40" s="16"/>
      <c r="D40" s="19">
        <v>1</v>
      </c>
      <c r="E40" s="59" t="s">
        <v>57</v>
      </c>
      <c r="F40" s="25">
        <f>C40*D40*E40</f>
        <v>0</v>
      </c>
      <c r="G40" s="60" t="s">
        <v>58</v>
      </c>
    </row>
    <row r="41" spans="1:7" ht="32.1" customHeight="1">
      <c r="A41" s="22">
        <v>2</v>
      </c>
      <c r="B41" s="58" t="s">
        <v>52</v>
      </c>
      <c r="C41" s="16"/>
      <c r="D41" s="19">
        <v>1</v>
      </c>
      <c r="E41" s="59" t="s">
        <v>53</v>
      </c>
      <c r="F41" s="25">
        <f>C41*D41*E41</f>
        <v>0</v>
      </c>
      <c r="G41" s="60"/>
    </row>
    <row r="42" spans="1:7" ht="32.1" customHeight="1">
      <c r="A42" s="79" t="s">
        <v>40</v>
      </c>
      <c r="B42" s="80"/>
      <c r="C42" s="80"/>
      <c r="D42" s="80"/>
      <c r="E42" s="80"/>
      <c r="F42" s="18">
        <f>SUM(F40:F41)</f>
        <v>0</v>
      </c>
      <c r="G42" s="43"/>
    </row>
    <row r="43" spans="1:7" ht="20.100000000000001" customHeight="1">
      <c r="A43" s="81"/>
      <c r="B43" s="82"/>
      <c r="C43" s="82"/>
      <c r="D43" s="82"/>
      <c r="E43" s="82"/>
      <c r="F43" s="82"/>
      <c r="G43" s="83"/>
    </row>
    <row r="44" spans="1:7" ht="32.1" customHeight="1">
      <c r="A44" s="57" t="s">
        <v>38</v>
      </c>
      <c r="B44" s="29" t="s">
        <v>37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58" t="s">
        <v>38</v>
      </c>
      <c r="C45" s="16">
        <v>400</v>
      </c>
      <c r="D45" s="19">
        <v>2</v>
      </c>
      <c r="E45" s="59" t="s">
        <v>61</v>
      </c>
      <c r="F45" s="25">
        <f>C45*D45*E45</f>
        <v>2400</v>
      </c>
      <c r="G45" s="26"/>
    </row>
    <row r="46" spans="1:7" ht="32.1" customHeight="1">
      <c r="A46" s="79" t="s">
        <v>38</v>
      </c>
      <c r="B46" s="80"/>
      <c r="C46" s="80"/>
      <c r="D46" s="80"/>
      <c r="E46" s="80"/>
      <c r="F46" s="18">
        <f>SUM(F45:F45)</f>
        <v>2400</v>
      </c>
      <c r="G46" s="43"/>
    </row>
    <row r="47" spans="1:7" ht="20.100000000000001" customHeight="1">
      <c r="A47" s="81"/>
      <c r="B47" s="82"/>
      <c r="C47" s="82"/>
      <c r="D47" s="82"/>
      <c r="E47" s="82"/>
      <c r="F47" s="82"/>
      <c r="G47" s="83"/>
    </row>
    <row r="48" spans="1:7" ht="32.1" customHeight="1">
      <c r="A48" s="7" t="s">
        <v>2</v>
      </c>
      <c r="B48" s="29" t="s">
        <v>5</v>
      </c>
      <c r="C48" s="8" t="s">
        <v>11</v>
      </c>
      <c r="D48" s="29" t="s">
        <v>12</v>
      </c>
      <c r="E48" s="29" t="s">
        <v>13</v>
      </c>
      <c r="F48" s="8" t="s">
        <v>14</v>
      </c>
      <c r="G48" s="9" t="s">
        <v>8</v>
      </c>
    </row>
    <row r="49" spans="1:7" ht="32.1" customHeight="1">
      <c r="A49" s="22">
        <v>1</v>
      </c>
      <c r="B49" s="23" t="s">
        <v>16</v>
      </c>
      <c r="C49" s="16">
        <f>F22+F27+F32+F37+F42+F46</f>
        <v>30464</v>
      </c>
      <c r="D49" s="19">
        <v>1</v>
      </c>
      <c r="E49" s="24">
        <v>0.06</v>
      </c>
      <c r="F49" s="25">
        <f>C49*D49*E49</f>
        <v>1827.84</v>
      </c>
      <c r="G49" s="26" t="s">
        <v>15</v>
      </c>
    </row>
    <row r="50" spans="1:7" ht="32.1" customHeight="1" thickBot="1">
      <c r="A50" s="84" t="s">
        <v>18</v>
      </c>
      <c r="B50" s="85"/>
      <c r="C50" s="85"/>
      <c r="D50" s="85"/>
      <c r="E50" s="86"/>
      <c r="F50" s="27">
        <f>SUM(F48:F49)</f>
        <v>1827.84</v>
      </c>
      <c r="G50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7:E27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A46:E46"/>
    <mergeCell ref="A47:G47"/>
    <mergeCell ref="A50:E50"/>
    <mergeCell ref="A32:E32"/>
    <mergeCell ref="A33:G33"/>
    <mergeCell ref="A37:E37"/>
    <mergeCell ref="A38:G38"/>
    <mergeCell ref="A42:E42"/>
    <mergeCell ref="A43:G43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zoomScale="80" zoomScaleNormal="80" workbookViewId="0">
      <selection activeCell="B3" sqref="B3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06" t="s">
        <v>44</v>
      </c>
      <c r="B1" s="107"/>
      <c r="C1" s="107"/>
      <c r="D1" s="107"/>
      <c r="E1" s="107"/>
      <c r="F1" s="107"/>
      <c r="G1" s="108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8" t="s">
        <v>63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59</v>
      </c>
      <c r="C4" s="45"/>
      <c r="D4" s="78"/>
      <c r="E4" s="46"/>
      <c r="F4" s="45"/>
      <c r="G4" s="47"/>
    </row>
    <row r="5" spans="1:7" ht="20.100000000000001" customHeight="1">
      <c r="A5" s="30"/>
      <c r="B5" s="109" t="s">
        <v>19</v>
      </c>
      <c r="C5" s="109"/>
      <c r="D5" s="109"/>
      <c r="E5" s="109"/>
      <c r="F5" s="109"/>
      <c r="G5" s="48"/>
    </row>
    <row r="6" spans="1:7" ht="20.100000000000001" customHeight="1">
      <c r="A6" s="30"/>
      <c r="B6" s="109" t="s">
        <v>20</v>
      </c>
      <c r="C6" s="110"/>
      <c r="D6" s="110"/>
      <c r="E6" s="110"/>
      <c r="F6" s="110"/>
      <c r="G6" s="111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112" t="s">
        <v>5</v>
      </c>
      <c r="C8" s="112"/>
      <c r="D8" s="112" t="s">
        <v>6</v>
      </c>
      <c r="E8" s="112"/>
      <c r="F8" s="37" t="s">
        <v>7</v>
      </c>
      <c r="G8" s="38" t="s">
        <v>8</v>
      </c>
    </row>
    <row r="9" spans="1:7" ht="32.1" customHeight="1">
      <c r="A9" s="32" t="s">
        <v>0</v>
      </c>
      <c r="B9" s="93" t="s">
        <v>23</v>
      </c>
      <c r="C9" s="94"/>
      <c r="D9" s="95">
        <f>F20</f>
        <v>15000</v>
      </c>
      <c r="E9" s="96"/>
      <c r="F9" s="39"/>
      <c r="G9" s="40"/>
    </row>
    <row r="10" spans="1:7" ht="32.1" customHeight="1">
      <c r="A10" s="32" t="s">
        <v>1</v>
      </c>
      <c r="B10" s="93" t="s">
        <v>32</v>
      </c>
      <c r="C10" s="94"/>
      <c r="D10" s="95">
        <f>F27</f>
        <v>0</v>
      </c>
      <c r="E10" s="96"/>
      <c r="F10" s="39"/>
      <c r="G10" s="40"/>
    </row>
    <row r="11" spans="1:7" ht="32.1" customHeight="1">
      <c r="A11" s="32" t="s">
        <v>3</v>
      </c>
      <c r="B11" s="93" t="s">
        <v>29</v>
      </c>
      <c r="C11" s="94"/>
      <c r="D11" s="95">
        <f>F31</f>
        <v>7128</v>
      </c>
      <c r="E11" s="96"/>
      <c r="F11" s="39"/>
      <c r="G11" s="40"/>
    </row>
    <row r="12" spans="1:7" ht="32.1" customHeight="1">
      <c r="A12" s="32" t="s">
        <v>4</v>
      </c>
      <c r="B12" s="93" t="s">
        <v>28</v>
      </c>
      <c r="C12" s="94"/>
      <c r="D12" s="95">
        <f>F36</f>
        <v>0</v>
      </c>
      <c r="E12" s="96"/>
      <c r="F12" s="39"/>
      <c r="G12" s="40"/>
    </row>
    <row r="13" spans="1:7" ht="32.1" customHeight="1">
      <c r="A13" s="32" t="s">
        <v>36</v>
      </c>
      <c r="B13" s="56" t="s">
        <v>42</v>
      </c>
      <c r="C13" s="75"/>
      <c r="D13" s="76"/>
      <c r="E13" s="77">
        <f>F41</f>
        <v>0</v>
      </c>
      <c r="F13" s="39"/>
      <c r="G13" s="40"/>
    </row>
    <row r="14" spans="1:7" ht="32.1" customHeight="1">
      <c r="A14" s="32" t="s">
        <v>41</v>
      </c>
      <c r="B14" s="56" t="s">
        <v>43</v>
      </c>
      <c r="C14" s="75"/>
      <c r="D14" s="76"/>
      <c r="E14" s="77">
        <f>F45</f>
        <v>2400</v>
      </c>
      <c r="F14" s="39"/>
      <c r="G14" s="40"/>
    </row>
    <row r="15" spans="1:7" ht="32.1" customHeight="1">
      <c r="A15" s="32" t="s">
        <v>46</v>
      </c>
      <c r="B15" s="56" t="s">
        <v>45</v>
      </c>
      <c r="C15" s="75"/>
      <c r="D15" s="76"/>
      <c r="E15" s="72">
        <f>-F31*0.06</f>
        <v>-427.68</v>
      </c>
      <c r="F15" s="39"/>
      <c r="G15" s="40"/>
    </row>
    <row r="16" spans="1:7" ht="32.1" customHeight="1">
      <c r="A16" s="32" t="s">
        <v>47</v>
      </c>
      <c r="B16" s="102" t="s">
        <v>17</v>
      </c>
      <c r="C16" s="103"/>
      <c r="D16" s="104">
        <f>F48</f>
        <v>1615.6799999999998</v>
      </c>
      <c r="E16" s="105"/>
      <c r="F16" s="39"/>
      <c r="G16" s="40" t="s">
        <v>9</v>
      </c>
    </row>
    <row r="17" spans="1:7" ht="32.1" customHeight="1">
      <c r="A17" s="97" t="s">
        <v>10</v>
      </c>
      <c r="B17" s="98"/>
      <c r="C17" s="99"/>
      <c r="D17" s="100">
        <f>SUM(D9:E16)</f>
        <v>25716</v>
      </c>
      <c r="E17" s="101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54">
        <v>6</v>
      </c>
      <c r="F20" s="25">
        <f>C20*D20*E20</f>
        <v>15000</v>
      </c>
      <c r="G20" s="71" t="s">
        <v>48</v>
      </c>
    </row>
    <row r="21" spans="1:7" s="17" customFormat="1" ht="32.1" customHeight="1">
      <c r="A21" s="22">
        <v>2</v>
      </c>
      <c r="B21" s="70" t="s">
        <v>62</v>
      </c>
      <c r="C21" s="53">
        <v>400</v>
      </c>
      <c r="D21" s="54">
        <v>1</v>
      </c>
      <c r="E21" s="54">
        <v>6</v>
      </c>
      <c r="F21" s="25">
        <f>C21*D21*E21</f>
        <v>2400</v>
      </c>
      <c r="G21" s="71" t="s">
        <v>48</v>
      </c>
    </row>
    <row r="22" spans="1:7" ht="32.1" customHeight="1">
      <c r="A22" s="87" t="s">
        <v>26</v>
      </c>
      <c r="B22" s="80"/>
      <c r="C22" s="80"/>
      <c r="D22" s="80"/>
      <c r="E22" s="80"/>
      <c r="F22" s="18">
        <f>SUM(F20:F21)</f>
        <v>17400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4.200000000000003" customHeight="1">
      <c r="A25" s="22">
        <v>1</v>
      </c>
      <c r="B25" s="52" t="s">
        <v>35</v>
      </c>
      <c r="C25" s="53"/>
      <c r="D25" s="54">
        <v>1</v>
      </c>
      <c r="E25" s="54">
        <v>24</v>
      </c>
      <c r="F25" s="25">
        <f>C25*D25*E25</f>
        <v>0</v>
      </c>
      <c r="G25" s="71" t="s">
        <v>55</v>
      </c>
    </row>
    <row r="26" spans="1:7" s="17" customFormat="1" ht="32.1" customHeight="1">
      <c r="A26" s="22">
        <v>1</v>
      </c>
      <c r="B26" s="70" t="s">
        <v>54</v>
      </c>
      <c r="C26" s="53"/>
      <c r="D26" s="54">
        <v>5</v>
      </c>
      <c r="E26" s="54">
        <v>1</v>
      </c>
      <c r="F26" s="25">
        <f>C26*D26*E26</f>
        <v>0</v>
      </c>
      <c r="G26" s="71" t="s">
        <v>48</v>
      </c>
    </row>
    <row r="27" spans="1:7" ht="32.1" customHeight="1">
      <c r="A27" s="87" t="s">
        <v>34</v>
      </c>
      <c r="B27" s="80"/>
      <c r="C27" s="80"/>
      <c r="D27" s="80"/>
      <c r="E27" s="80"/>
      <c r="F27" s="18">
        <f>SUM(F25:F26)</f>
        <v>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24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31</v>
      </c>
    </row>
    <row r="30" spans="1:7" ht="63.9" customHeight="1">
      <c r="A30" s="22">
        <v>1</v>
      </c>
      <c r="B30" s="73" t="s">
        <v>56</v>
      </c>
      <c r="C30" s="16">
        <v>594</v>
      </c>
      <c r="D30" s="19">
        <v>6</v>
      </c>
      <c r="E30" s="19">
        <v>2</v>
      </c>
      <c r="F30" s="65">
        <f>C30*D30*E30</f>
        <v>7128</v>
      </c>
      <c r="G30" s="71" t="s">
        <v>60</v>
      </c>
    </row>
    <row r="31" spans="1:7" ht="32.1" customHeight="1">
      <c r="A31" s="87" t="s">
        <v>27</v>
      </c>
      <c r="B31" s="80"/>
      <c r="C31" s="80"/>
      <c r="D31" s="80"/>
      <c r="E31" s="80"/>
      <c r="F31" s="66">
        <f>F30</f>
        <v>7128</v>
      </c>
      <c r="G31" s="43"/>
    </row>
    <row r="32" spans="1:7" ht="20.100000000000001" customHeight="1">
      <c r="A32" s="88"/>
      <c r="B32" s="89"/>
      <c r="C32" s="89"/>
      <c r="D32" s="82"/>
      <c r="E32" s="82"/>
      <c r="F32" s="82"/>
      <c r="G32" s="83"/>
    </row>
    <row r="33" spans="1:7" ht="32.1" customHeight="1">
      <c r="A33" s="7" t="s">
        <v>25</v>
      </c>
      <c r="B33" s="29" t="s">
        <v>5</v>
      </c>
      <c r="C33" s="8" t="s">
        <v>11</v>
      </c>
      <c r="D33" s="29" t="s">
        <v>12</v>
      </c>
      <c r="E33" s="29" t="s">
        <v>13</v>
      </c>
      <c r="F33" s="8" t="s">
        <v>14</v>
      </c>
      <c r="G33" s="9" t="s">
        <v>8</v>
      </c>
    </row>
    <row r="34" spans="1:7" s="17" customFormat="1" ht="32.1" customHeight="1">
      <c r="A34" s="22">
        <v>1</v>
      </c>
      <c r="B34" s="55" t="s">
        <v>49</v>
      </c>
      <c r="C34" s="53">
        <v>0</v>
      </c>
      <c r="D34" s="19">
        <v>1</v>
      </c>
      <c r="E34" s="19">
        <v>1</v>
      </c>
      <c r="F34" s="25">
        <f>C34*D34*E34</f>
        <v>0</v>
      </c>
      <c r="G34" s="67"/>
    </row>
    <row r="35" spans="1:7" s="17" customFormat="1" ht="32.1" customHeight="1">
      <c r="A35" s="22">
        <v>1</v>
      </c>
      <c r="B35" s="55" t="s">
        <v>50</v>
      </c>
      <c r="C35" s="53">
        <v>0</v>
      </c>
      <c r="D35" s="19">
        <v>1</v>
      </c>
      <c r="E35" s="19">
        <v>1</v>
      </c>
      <c r="F35" s="25">
        <f>C35*D35*E35</f>
        <v>0</v>
      </c>
      <c r="G35" s="67"/>
    </row>
    <row r="36" spans="1:7" ht="32.1" customHeight="1">
      <c r="A36" s="90" t="s">
        <v>30</v>
      </c>
      <c r="B36" s="91"/>
      <c r="C36" s="91"/>
      <c r="D36" s="91"/>
      <c r="E36" s="92"/>
      <c r="F36" s="18">
        <f>SUM(F34:F35)</f>
        <v>0</v>
      </c>
      <c r="G36" s="43"/>
    </row>
    <row r="37" spans="1:7" ht="20.100000000000001" customHeight="1">
      <c r="A37" s="81"/>
      <c r="B37" s="82"/>
      <c r="C37" s="82"/>
      <c r="D37" s="82"/>
      <c r="E37" s="82"/>
      <c r="F37" s="82"/>
      <c r="G37" s="83"/>
    </row>
    <row r="38" spans="1:7" ht="32.1" customHeight="1">
      <c r="A38" s="57" t="s">
        <v>40</v>
      </c>
      <c r="B38" s="29" t="s">
        <v>37</v>
      </c>
      <c r="C38" s="8" t="s">
        <v>11</v>
      </c>
      <c r="D38" s="29" t="s">
        <v>12</v>
      </c>
      <c r="E38" s="29" t="s">
        <v>13</v>
      </c>
      <c r="F38" s="8" t="s">
        <v>14</v>
      </c>
      <c r="G38" s="9" t="s">
        <v>8</v>
      </c>
    </row>
    <row r="39" spans="1:7" ht="32.1" customHeight="1">
      <c r="A39" s="22">
        <v>1</v>
      </c>
      <c r="B39" s="58" t="s">
        <v>51</v>
      </c>
      <c r="C39" s="16"/>
      <c r="D39" s="19">
        <v>1</v>
      </c>
      <c r="E39" s="59" t="s">
        <v>57</v>
      </c>
      <c r="F39" s="25">
        <f>C39*D39*E39</f>
        <v>0</v>
      </c>
      <c r="G39" s="60" t="s">
        <v>58</v>
      </c>
    </row>
    <row r="40" spans="1:7" ht="32.1" customHeight="1">
      <c r="A40" s="22">
        <v>2</v>
      </c>
      <c r="B40" s="58" t="s">
        <v>52</v>
      </c>
      <c r="C40" s="16"/>
      <c r="D40" s="19">
        <v>1</v>
      </c>
      <c r="E40" s="59" t="s">
        <v>53</v>
      </c>
      <c r="F40" s="25">
        <f>C40*D40*E40</f>
        <v>0</v>
      </c>
      <c r="G40" s="60"/>
    </row>
    <row r="41" spans="1:7" ht="32.1" customHeight="1">
      <c r="A41" s="79" t="s">
        <v>40</v>
      </c>
      <c r="B41" s="80"/>
      <c r="C41" s="80"/>
      <c r="D41" s="80"/>
      <c r="E41" s="80"/>
      <c r="F41" s="18">
        <f>SUM(F39:F40)</f>
        <v>0</v>
      </c>
      <c r="G41" s="43"/>
    </row>
    <row r="42" spans="1:7" ht="20.100000000000001" customHeight="1">
      <c r="A42" s="81"/>
      <c r="B42" s="82"/>
      <c r="C42" s="82"/>
      <c r="D42" s="82"/>
      <c r="E42" s="82"/>
      <c r="F42" s="82"/>
      <c r="G42" s="83"/>
    </row>
    <row r="43" spans="1:7" ht="32.1" customHeight="1">
      <c r="A43" s="57" t="s">
        <v>38</v>
      </c>
      <c r="B43" s="29" t="s">
        <v>37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8" t="s">
        <v>38</v>
      </c>
      <c r="C44" s="16">
        <v>400</v>
      </c>
      <c r="D44" s="19">
        <v>2</v>
      </c>
      <c r="E44" s="59" t="s">
        <v>61</v>
      </c>
      <c r="F44" s="25">
        <f>C44*D44*E44</f>
        <v>2400</v>
      </c>
      <c r="G44" s="26"/>
    </row>
    <row r="45" spans="1:7" ht="32.1" customHeight="1">
      <c r="A45" s="79" t="s">
        <v>38</v>
      </c>
      <c r="B45" s="80"/>
      <c r="C45" s="80"/>
      <c r="D45" s="80"/>
      <c r="E45" s="80"/>
      <c r="F45" s="18">
        <f>SUM(F44:F44)</f>
        <v>2400</v>
      </c>
      <c r="G45" s="43"/>
    </row>
    <row r="46" spans="1:7" ht="20.100000000000001" customHeight="1">
      <c r="A46" s="81"/>
      <c r="B46" s="82"/>
      <c r="C46" s="82"/>
      <c r="D46" s="82"/>
      <c r="E46" s="82"/>
      <c r="F46" s="82"/>
      <c r="G46" s="83"/>
    </row>
    <row r="47" spans="1:7" ht="32.1" customHeight="1">
      <c r="A47" s="7" t="s">
        <v>2</v>
      </c>
      <c r="B47" s="29" t="s">
        <v>5</v>
      </c>
      <c r="C47" s="8" t="s">
        <v>11</v>
      </c>
      <c r="D47" s="29" t="s">
        <v>12</v>
      </c>
      <c r="E47" s="29" t="s">
        <v>13</v>
      </c>
      <c r="F47" s="8" t="s">
        <v>14</v>
      </c>
      <c r="G47" s="9" t="s">
        <v>8</v>
      </c>
    </row>
    <row r="48" spans="1:7" ht="32.1" customHeight="1">
      <c r="A48" s="22">
        <v>1</v>
      </c>
      <c r="B48" s="23" t="s">
        <v>16</v>
      </c>
      <c r="C48" s="16">
        <f>F22+F27+F31+F36+F41+F45</f>
        <v>26928</v>
      </c>
      <c r="D48" s="19">
        <v>1</v>
      </c>
      <c r="E48" s="24">
        <v>0.06</v>
      </c>
      <c r="F48" s="25">
        <f>C48*D48*E48</f>
        <v>1615.6799999999998</v>
      </c>
      <c r="G48" s="26" t="s">
        <v>15</v>
      </c>
    </row>
    <row r="49" spans="1:7" ht="32.1" customHeight="1" thickBot="1">
      <c r="A49" s="84" t="s">
        <v>18</v>
      </c>
      <c r="B49" s="85"/>
      <c r="C49" s="85"/>
      <c r="D49" s="85"/>
      <c r="E49" s="86"/>
      <c r="F49" s="27">
        <f>SUM(F47:F48)</f>
        <v>1615.6799999999998</v>
      </c>
      <c r="G49" s="28"/>
    </row>
  </sheetData>
  <sheetProtection insertColumns="0" insertRows="0" insertHyperlinks="0"/>
  <mergeCells count="28">
    <mergeCell ref="A45:E45"/>
    <mergeCell ref="A46:G46"/>
    <mergeCell ref="A49:E49"/>
    <mergeCell ref="A31:E31"/>
    <mergeCell ref="A32:G32"/>
    <mergeCell ref="A36:E36"/>
    <mergeCell ref="A37:G37"/>
    <mergeCell ref="A41:E41"/>
    <mergeCell ref="A42:G42"/>
    <mergeCell ref="B16:C16"/>
    <mergeCell ref="D16:E16"/>
    <mergeCell ref="A17:C17"/>
    <mergeCell ref="D17:E17"/>
    <mergeCell ref="A22:E22"/>
    <mergeCell ref="A27:E27"/>
    <mergeCell ref="B10:C10"/>
    <mergeCell ref="D10:E10"/>
    <mergeCell ref="B11:C11"/>
    <mergeCell ref="D11:E11"/>
    <mergeCell ref="B12:C12"/>
    <mergeCell ref="D12:E12"/>
    <mergeCell ref="A1:G1"/>
    <mergeCell ref="B5:F5"/>
    <mergeCell ref="B6:G6"/>
    <mergeCell ref="B8:C8"/>
    <mergeCell ref="D8:E8"/>
    <mergeCell ref="B9:C9"/>
    <mergeCell ref="D9:E9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9" sqref="E9"/>
    </sheetView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Sheet3</vt:lpstr>
      <vt:lpstr>结算单</vt:lpstr>
      <vt:lpstr>预算单</vt:lpstr>
      <vt:lpstr>报销明细</vt:lpstr>
      <vt:lpstr>机票账单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2018-10-16T01:59:11Z</cp:lastPrinted>
  <dcterms:created xsi:type="dcterms:W3CDTF">2016-07-20T09:34:52Z</dcterms:created>
  <dcterms:modified xsi:type="dcterms:W3CDTF">2018-10-23T02:12:54Z</dcterms:modified>
</cp:coreProperties>
</file>