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790"/>
  </bookViews>
  <sheets>
    <sheet name="报价单" sheetId="7" r:id="rId1"/>
    <sheet name="入住明细" sheetId="8" state="hidden" r:id="rId2"/>
    <sheet name="嘉宾名单" sheetId="12" r:id="rId3"/>
    <sheet name="入驻明细" sheetId="14" r:id="rId4"/>
    <sheet name="机票明细" sheetId="9" r:id="rId5"/>
    <sheet name="接机表" sheetId="11" r:id="rId6"/>
  </sheets>
  <definedNames>
    <definedName name="_xlnm._FilterDatabase" localSheetId="0" hidden="1">报价单!$C$5:$WVD$115</definedName>
    <definedName name="_xlnm._FilterDatabase" localSheetId="1" hidden="1">入住明细!$A$1:$O$70</definedName>
  </definedNames>
  <calcPr calcId="144525" concurrentCalc="0"/>
</workbook>
</file>

<file path=xl/sharedStrings.xml><?xml version="1.0" encoding="utf-8"?>
<sst xmlns="http://schemas.openxmlformats.org/spreadsheetml/2006/main" count="2176" uniqueCount="767">
  <si>
    <t>供应商名称</t>
  </si>
  <si>
    <t>康辉集团北京国际会议展览有限公司</t>
  </si>
  <si>
    <t>报价日期</t>
  </si>
  <si>
    <t>联系人</t>
  </si>
  <si>
    <t>高亚琳</t>
  </si>
  <si>
    <t>电子邮件</t>
  </si>
  <si>
    <t>电话</t>
  </si>
  <si>
    <t>报价有效期（天）</t>
  </si>
  <si>
    <t>服务内容</t>
  </si>
  <si>
    <t>项目</t>
  </si>
  <si>
    <t>明细内容</t>
  </si>
  <si>
    <t>数量1</t>
  </si>
  <si>
    <t>单位</t>
  </si>
  <si>
    <t>数量2</t>
  </si>
  <si>
    <t>单价</t>
  </si>
  <si>
    <t>合计</t>
  </si>
  <si>
    <t>交通服务</t>
  </si>
  <si>
    <t>北京-苏州</t>
  </si>
  <si>
    <t>高铁二等座</t>
  </si>
  <si>
    <t>人</t>
  </si>
  <si>
    <t>往返</t>
  </si>
  <si>
    <t>上海-苏州</t>
  </si>
  <si>
    <t>高铁</t>
  </si>
  <si>
    <t>二等座；详见高铁明细</t>
  </si>
  <si>
    <t>项</t>
  </si>
  <si>
    <t>航班</t>
  </si>
  <si>
    <t>经济舱；详见机票明细</t>
  </si>
  <si>
    <t>交通费用合计（根据brief文件出发地和人数预估机票or高铁价格）</t>
  </si>
  <si>
    <t>酒店</t>
  </si>
  <si>
    <t>酒店服务</t>
  </si>
  <si>
    <t>苏州中茵皇冠假日酒店</t>
  </si>
  <si>
    <t xml:space="preserve"> 7月18日；双床房</t>
  </si>
  <si>
    <t>间</t>
  </si>
  <si>
    <t>晚</t>
  </si>
  <si>
    <t xml:space="preserve"> 7月19日-21日；豪华房大床</t>
  </si>
  <si>
    <t xml:space="preserve"> 7月19日-21日；豪华房双床</t>
  </si>
  <si>
    <t>会场：皇冠大宴C，286㎡</t>
  </si>
  <si>
    <t>次</t>
  </si>
  <si>
    <t>茶歇</t>
  </si>
  <si>
    <t>LED：4*9</t>
  </si>
  <si>
    <t>平</t>
  </si>
  <si>
    <t>地接</t>
  </si>
  <si>
    <t>提词器</t>
  </si>
  <si>
    <t>杂费</t>
  </si>
  <si>
    <t>份</t>
  </si>
  <si>
    <t>晚宴橙汁</t>
  </si>
  <si>
    <t>地毯赔偿</t>
  </si>
  <si>
    <t>酒店费用合计（根据brief文件房间数量报价）</t>
  </si>
  <si>
    <t>餐饮服务</t>
  </si>
  <si>
    <t>Day2午餐</t>
  </si>
  <si>
    <t>酒店自助午餐</t>
  </si>
  <si>
    <t>餐</t>
  </si>
  <si>
    <t>Day2晚餐</t>
  </si>
  <si>
    <t>酒店晚餐桌餐</t>
  </si>
  <si>
    <t>桌</t>
  </si>
  <si>
    <t>餐厅</t>
  </si>
  <si>
    <t>Day3午餐</t>
  </si>
  <si>
    <t>得月楼-午餐</t>
  </si>
  <si>
    <t>得月楼-软饮</t>
  </si>
  <si>
    <t>活动酒水</t>
  </si>
  <si>
    <t>预留费用</t>
  </si>
  <si>
    <t>红酒-奔富2</t>
  </si>
  <si>
    <t>瓶</t>
  </si>
  <si>
    <t>白酒-梦之蓝</t>
  </si>
  <si>
    <t>餐饮费用合计（按照brief中对应整体人数报价）</t>
  </si>
  <si>
    <t>活动用车</t>
  </si>
  <si>
    <t>用车服务</t>
  </si>
  <si>
    <t>上海虹桥接机-4座</t>
  </si>
  <si>
    <t>趟</t>
  </si>
  <si>
    <t>上海浦东接机-4座</t>
  </si>
  <si>
    <t>无锡机场接机-4座</t>
  </si>
  <si>
    <t>苏州北站接站-4座</t>
  </si>
  <si>
    <t>苏州园区站、苏州站-4座</t>
  </si>
  <si>
    <t>备车</t>
  </si>
  <si>
    <t>小车</t>
  </si>
  <si>
    <t>辆</t>
  </si>
  <si>
    <t>天</t>
  </si>
  <si>
    <t>GL8</t>
  </si>
  <si>
    <t>超时：7月20日 GL87:30-23:30，超时8小时</t>
  </si>
  <si>
    <t>超时：7月19日小车10:00-21:30，超时2.5小时</t>
  </si>
  <si>
    <t>用车服务（团建-高尔夫）</t>
  </si>
  <si>
    <t>用车服务（团建）</t>
  </si>
  <si>
    <t>38座大巴</t>
  </si>
  <si>
    <t>车</t>
  </si>
  <si>
    <t>用车费用合计（按照人数预估报价）</t>
  </si>
  <si>
    <t>会议承办服务（搭建、物料）</t>
  </si>
  <si>
    <t>签到背板</t>
  </si>
  <si>
    <t>桁架，3*4</t>
  </si>
  <si>
    <t>主持人手卡</t>
  </si>
  <si>
    <t>铜版纸、A6</t>
  </si>
  <si>
    <t>张</t>
  </si>
  <si>
    <t>车头牌</t>
  </si>
  <si>
    <t>塑封、A3</t>
  </si>
  <si>
    <t>个</t>
  </si>
  <si>
    <t>木质展架</t>
  </si>
  <si>
    <t>80*200</t>
  </si>
  <si>
    <t>麦克风套</t>
  </si>
  <si>
    <t>亚克力、A6</t>
  </si>
  <si>
    <t>菜单</t>
  </si>
  <si>
    <t>特种纸</t>
  </si>
  <si>
    <t>横幅</t>
  </si>
  <si>
    <t>0.6*8，艺术布喷绘</t>
  </si>
  <si>
    <t>矿泉水瓶贴</t>
  </si>
  <si>
    <t>不干胶</t>
  </si>
  <si>
    <t>大会桌卡</t>
  </si>
  <si>
    <t>A4三折，珠光纸</t>
  </si>
  <si>
    <t>大会桌号牌</t>
  </si>
  <si>
    <t>A3竖版，珠光纸</t>
  </si>
  <si>
    <t>晚宴桌卡</t>
  </si>
  <si>
    <t>晚宴桌号牌</t>
  </si>
  <si>
    <t>A4竖版，珠光纸</t>
  </si>
  <si>
    <t>接机接站：A3塑封</t>
  </si>
  <si>
    <t>logo贴纸</t>
  </si>
  <si>
    <t>下午分会材料</t>
  </si>
  <si>
    <t>PPT彩色打印</t>
  </si>
  <si>
    <t>黑丝绒</t>
  </si>
  <si>
    <t>屏幕遮挡</t>
  </si>
  <si>
    <t>会议费用合计（会场自有设备即可）</t>
  </si>
  <si>
    <t>团建游览服务</t>
  </si>
  <si>
    <t>门票/项目费</t>
  </si>
  <si>
    <t>拙政园</t>
  </si>
  <si>
    <t>游船</t>
  </si>
  <si>
    <t>高尔夫（不含球童小费）</t>
  </si>
  <si>
    <t>导游服务</t>
  </si>
  <si>
    <t>商务导游</t>
  </si>
  <si>
    <t>旅游意外保险</t>
  </si>
  <si>
    <t>团队建设费用合计（根据推荐行程及体验项目报价）</t>
  </si>
  <si>
    <t>物料及团建用品</t>
  </si>
  <si>
    <t>团建物料</t>
  </si>
  <si>
    <t>团建备品（水、干湿纸巾）</t>
  </si>
  <si>
    <t>防疫&amp;应急药品</t>
  </si>
  <si>
    <t>雨衣&amp;雨伞</t>
  </si>
  <si>
    <t>物料及团建用品费用合计</t>
  </si>
  <si>
    <t>摄影摄像</t>
  </si>
  <si>
    <t>摄影师+图片直播</t>
  </si>
  <si>
    <t>图片直播，7月20-21日</t>
  </si>
  <si>
    <t>差旅</t>
  </si>
  <si>
    <t>餐饮及交通</t>
  </si>
  <si>
    <t>摄影、摄像服务费用合计</t>
  </si>
  <si>
    <t>礼品</t>
  </si>
  <si>
    <t>伴手礼</t>
  </si>
  <si>
    <t>定制Polo衫</t>
  </si>
  <si>
    <t>件</t>
  </si>
  <si>
    <t>包装纸</t>
  </si>
  <si>
    <t>包</t>
  </si>
  <si>
    <t>礼品费用合计（根据客户人数报价，不包含360内部人员）</t>
  </si>
  <si>
    <t>供应商人员</t>
  </si>
  <si>
    <t>执行-交通</t>
  </si>
  <si>
    <t>北京-苏州往返高铁二等座</t>
  </si>
  <si>
    <t>上海-苏州往返高铁二等座</t>
  </si>
  <si>
    <t>执行-差旅</t>
  </si>
  <si>
    <t>住宿费用</t>
  </si>
  <si>
    <t>餐费及交通补助</t>
  </si>
  <si>
    <t>人员费用合计</t>
  </si>
  <si>
    <t>其他项</t>
  </si>
  <si>
    <t>现场工作人员</t>
  </si>
  <si>
    <t>当地工作人员，含交通餐饮补助</t>
  </si>
  <si>
    <t>LED大屏-人工</t>
  </si>
  <si>
    <t>LED大屏-运输</t>
  </si>
  <si>
    <t>签到背板-人工</t>
  </si>
  <si>
    <t>签到背板-运输</t>
  </si>
  <si>
    <t>晚宴表演</t>
  </si>
  <si>
    <t>主唱1人+乐手3人</t>
  </si>
  <si>
    <t>房间物料-桃子</t>
  </si>
  <si>
    <t>房间物料-点心</t>
  </si>
  <si>
    <t>接机/站人员</t>
  </si>
  <si>
    <t>上海虹桥、无锡机场、苏州北站</t>
  </si>
  <si>
    <t>晚宴彩头</t>
  </si>
  <si>
    <t>现金</t>
  </si>
  <si>
    <t>下午分会物料</t>
  </si>
  <si>
    <t>A4纸</t>
  </si>
  <si>
    <t>马克笔（黑红蓝）、便利贴</t>
  </si>
  <si>
    <t>签字笔</t>
  </si>
  <si>
    <t>盒</t>
  </si>
  <si>
    <t>高尔夫&amp;餐费</t>
  </si>
  <si>
    <t>其他项费用合计</t>
  </si>
  <si>
    <t>机票服务费</t>
  </si>
  <si>
    <t>火车票服务费</t>
  </si>
  <si>
    <t>酒店服务费</t>
  </si>
  <si>
    <t>其他服务费</t>
  </si>
  <si>
    <t>税率</t>
  </si>
  <si>
    <t>最终报价（RMB）:（含税报价）</t>
  </si>
  <si>
    <t>备注</t>
  </si>
  <si>
    <t>一旦正式回复本询价单，即表示双方可接受以下要求：</t>
  </si>
  <si>
    <t>1. 此表数量1是人数，或者东西的数量，没有数量2的可以不填</t>
  </si>
  <si>
    <t>2. 请按照我们询价的服务内容填写本询价单</t>
  </si>
  <si>
    <t>3.如果有增加的项目，请在对应的服务内容后边增加行数</t>
  </si>
  <si>
    <t>4. 请务必给出明细报价</t>
  </si>
  <si>
    <t>5. 报价的数量可能因需求的变化发生变化</t>
  </si>
  <si>
    <t>6. 360保留议价权利</t>
  </si>
  <si>
    <t>360中小渠道合作伙伴交流会</t>
  </si>
  <si>
    <t>序号</t>
  </si>
  <si>
    <t>个人信息</t>
  </si>
  <si>
    <t>酒店信息（住宿&amp;餐饮）</t>
  </si>
  <si>
    <t>房型</t>
  </si>
  <si>
    <t>房号</t>
  </si>
  <si>
    <t>代理商名称</t>
  </si>
  <si>
    <t>姓名</t>
  </si>
  <si>
    <t>职务</t>
  </si>
  <si>
    <t>手机号</t>
  </si>
  <si>
    <t>性别</t>
  </si>
  <si>
    <t>身份证号码</t>
  </si>
  <si>
    <t>入住日期</t>
  </si>
  <si>
    <t>离店日期</t>
  </si>
  <si>
    <t>是否清真</t>
  </si>
  <si>
    <t>特殊情况备注</t>
  </si>
  <si>
    <t>北京全时天地在线网络信息股份有限公司</t>
  </si>
  <si>
    <t>信意安</t>
  </si>
  <si>
    <t>总经理</t>
  </si>
  <si>
    <t>男</t>
  </si>
  <si>
    <t>110111197211290311</t>
  </si>
  <si>
    <t>否</t>
  </si>
  <si>
    <t>无</t>
  </si>
  <si>
    <t>大床1</t>
  </si>
  <si>
    <t>2027</t>
  </si>
  <si>
    <t>杨海军</t>
  </si>
  <si>
    <t>高级副总经理</t>
  </si>
  <si>
    <t>130823198303215919</t>
  </si>
  <si>
    <t>大床2</t>
  </si>
  <si>
    <t>2038</t>
  </si>
  <si>
    <t>河北昱泰天霖电子科技有限公司</t>
  </si>
  <si>
    <t>宋春青</t>
  </si>
  <si>
    <t>130104197607221814</t>
  </si>
  <si>
    <t>大床3</t>
  </si>
  <si>
    <t>5020</t>
  </si>
  <si>
    <t>曾菁</t>
  </si>
  <si>
    <t>副总经理</t>
  </si>
  <si>
    <t>女</t>
  </si>
  <si>
    <t>130922198410106821</t>
  </si>
  <si>
    <t>大床4</t>
  </si>
  <si>
    <t>2071</t>
  </si>
  <si>
    <t>沈阳奇思锐盟网络技术有限公司</t>
  </si>
  <si>
    <t>许炜</t>
  </si>
  <si>
    <t>320705198209251013</t>
  </si>
  <si>
    <t>大床5</t>
  </si>
  <si>
    <t>5026</t>
  </si>
  <si>
    <t>大连思域迅捷网络技术有限公司</t>
  </si>
  <si>
    <t>石明</t>
  </si>
  <si>
    <t>210304198403240250</t>
  </si>
  <si>
    <t>大床6</t>
  </si>
  <si>
    <t>5002</t>
  </si>
  <si>
    <t>哈尔滨易网在线信息技术有限公司</t>
  </si>
  <si>
    <t>张春</t>
  </si>
  <si>
    <t>23230319861212081X</t>
  </si>
  <si>
    <t>大床7</t>
  </si>
  <si>
    <t>2072</t>
  </si>
  <si>
    <t>青岛拓渠网络科技有限公司</t>
  </si>
  <si>
    <t>李桂超</t>
  </si>
  <si>
    <t>220283197701093954</t>
  </si>
  <si>
    <t>大床8</t>
  </si>
  <si>
    <t>9076</t>
  </si>
  <si>
    <t>济南聚量网络技术有限公司</t>
  </si>
  <si>
    <t>阴祖功</t>
  </si>
  <si>
    <t>230803198006010018</t>
  </si>
  <si>
    <t>大床9</t>
  </si>
  <si>
    <t>4010</t>
  </si>
  <si>
    <t>淄博道同网络科技有限公司</t>
  </si>
  <si>
    <t>常立新</t>
  </si>
  <si>
    <t>董事长</t>
  </si>
  <si>
    <t>15753355656</t>
  </si>
  <si>
    <t>210921197212157619</t>
  </si>
  <si>
    <t>大床10</t>
  </si>
  <si>
    <t>潍坊点睛网络科技有限公司</t>
  </si>
  <si>
    <t>赵庆珂</t>
  </si>
  <si>
    <t>370982198208127056</t>
  </si>
  <si>
    <t>大床11</t>
  </si>
  <si>
    <t>6011</t>
  </si>
  <si>
    <t>天津龙擎</t>
  </si>
  <si>
    <t>陆飞</t>
  </si>
  <si>
    <r>
      <rPr>
        <sz val="10"/>
        <color theme="1"/>
        <rFont val="微软雅黑"/>
        <charset val="134"/>
      </rPr>
      <t>3</t>
    </r>
    <r>
      <rPr>
        <sz val="10"/>
        <color theme="1"/>
        <rFont val="微软雅黑"/>
        <charset val="134"/>
      </rPr>
      <t>21002198005202117</t>
    </r>
  </si>
  <si>
    <t>大床12</t>
  </si>
  <si>
    <t>2020</t>
  </si>
  <si>
    <t>新乡点搜</t>
  </si>
  <si>
    <t>刘行忠</t>
  </si>
  <si>
    <t>413024197510221375</t>
  </si>
  <si>
    <t>大床13</t>
  </si>
  <si>
    <t>9011</t>
  </si>
  <si>
    <t>河南三百六</t>
  </si>
  <si>
    <t>张望</t>
  </si>
  <si>
    <t>210213197708106411</t>
  </si>
  <si>
    <t>大床14</t>
  </si>
  <si>
    <t>1033</t>
  </si>
  <si>
    <t>新疆好搜网络科技有限公司</t>
  </si>
  <si>
    <t>吕大江</t>
  </si>
  <si>
    <t xml:space="preserve">652324197705110000 </t>
  </si>
  <si>
    <t>大床15</t>
  </si>
  <si>
    <t>3030</t>
  </si>
  <si>
    <t>西安伯登信息科技有限公司</t>
  </si>
  <si>
    <t>郑伯登</t>
  </si>
  <si>
    <t>510215197403281618</t>
  </si>
  <si>
    <t>大床16</t>
  </si>
  <si>
    <t>5007</t>
  </si>
  <si>
    <t>山西晋商讯网络科技有限公司</t>
  </si>
  <si>
    <t>朱春风</t>
  </si>
  <si>
    <t>220222197807030414</t>
  </si>
  <si>
    <t>大床17</t>
  </si>
  <si>
    <t>3026</t>
  </si>
  <si>
    <t>浙江搜派信息科技有限公司</t>
  </si>
  <si>
    <t>颜健鸥</t>
  </si>
  <si>
    <t>320204197608101030</t>
  </si>
  <si>
    <t>大床18</t>
  </si>
  <si>
    <t>2062</t>
  </si>
  <si>
    <t>湖南好搜信息服务有限公司</t>
  </si>
  <si>
    <t>向佐臣</t>
  </si>
  <si>
    <t>420106197809253250</t>
  </si>
  <si>
    <t>大床19</t>
  </si>
  <si>
    <t>2026</t>
  </si>
  <si>
    <t>云来（杭州）文化传媒有限公司</t>
  </si>
  <si>
    <t>彭毅</t>
  </si>
  <si>
    <t>413023197103286810</t>
  </si>
  <si>
    <t>大床20</t>
  </si>
  <si>
    <t>4003</t>
  </si>
  <si>
    <t>安徽腾势信息技术有限公司</t>
  </si>
  <si>
    <t>章璋</t>
  </si>
  <si>
    <t>342426198811020032</t>
  </si>
  <si>
    <t>大床21</t>
  </si>
  <si>
    <t>2078</t>
  </si>
  <si>
    <t>温州广桥网络技术有限公司</t>
  </si>
  <si>
    <t>姚中伟</t>
  </si>
  <si>
    <t>410881198201260779</t>
  </si>
  <si>
    <t>大床22</t>
  </si>
  <si>
    <t>5006</t>
  </si>
  <si>
    <t>上海经格网络科技有限公司</t>
  </si>
  <si>
    <t>陈锦云</t>
  </si>
  <si>
    <t>362227198203014615</t>
  </si>
  <si>
    <t>大床23</t>
  </si>
  <si>
    <t>1050</t>
  </si>
  <si>
    <t>上海奇搜网络科技有限公司</t>
  </si>
  <si>
    <t>邵文浩</t>
  </si>
  <si>
    <t>老板</t>
  </si>
  <si>
    <t>310102197901250414</t>
  </si>
  <si>
    <t>清淡饮食</t>
  </si>
  <si>
    <t>大床24</t>
  </si>
  <si>
    <t>4016</t>
  </si>
  <si>
    <t>无锡飞视</t>
  </si>
  <si>
    <t>范晓君</t>
  </si>
  <si>
    <t>320202197702283034</t>
  </si>
  <si>
    <t>7月19日</t>
  </si>
  <si>
    <t>7月22日</t>
  </si>
  <si>
    <t>大床25</t>
  </si>
  <si>
    <t>5027</t>
  </si>
  <si>
    <t>南京随时信息科技有限公司</t>
  </si>
  <si>
    <t>常治国</t>
  </si>
  <si>
    <t>130703197712060318</t>
  </si>
  <si>
    <t>大床26</t>
  </si>
  <si>
    <t>1032</t>
  </si>
  <si>
    <t>常州麦火信息科技有限公司</t>
  </si>
  <si>
    <t>苗弘泽</t>
  </si>
  <si>
    <t>130703197610120359</t>
  </si>
  <si>
    <t>大床27</t>
  </si>
  <si>
    <t>4001</t>
  </si>
  <si>
    <t>苏州慕名信息技术有限公司</t>
  </si>
  <si>
    <t>满砾</t>
  </si>
  <si>
    <t>342225197712010515</t>
  </si>
  <si>
    <t>苏州本地不需住宿</t>
  </si>
  <si>
    <t>福州快搜网络技术有限公司</t>
  </si>
  <si>
    <t>张锦贵</t>
  </si>
  <si>
    <t>350102196204071018</t>
  </si>
  <si>
    <t>大床28</t>
  </si>
  <si>
    <t>2006</t>
  </si>
  <si>
    <t>广州榴莲</t>
  </si>
  <si>
    <t>陈忠良</t>
  </si>
  <si>
    <t>230281197612141618</t>
  </si>
  <si>
    <t>大床29</t>
  </si>
  <si>
    <t>1051</t>
  </si>
  <si>
    <t>深圳创致</t>
  </si>
  <si>
    <t>尚美玉</t>
  </si>
  <si>
    <t>430624198805185648</t>
  </si>
  <si>
    <t>大床30</t>
  </si>
  <si>
    <t>4011</t>
  </si>
  <si>
    <t>江西泛亚信息技术有限公司</t>
  </si>
  <si>
    <t>刘绍恒</t>
  </si>
  <si>
    <t>18961887896</t>
  </si>
  <si>
    <t>411122197809210532</t>
  </si>
  <si>
    <t>大床31</t>
  </si>
  <si>
    <t>9012</t>
  </si>
  <si>
    <t>厦门泛亚</t>
  </si>
  <si>
    <t>赵叙飞</t>
  </si>
  <si>
    <t>320683198008280612</t>
  </si>
  <si>
    <t>抽烟</t>
  </si>
  <si>
    <t>大床32</t>
  </si>
  <si>
    <t>3002</t>
  </si>
  <si>
    <t>成都龙擎网络科技有限公司</t>
  </si>
  <si>
    <t>冉茂平</t>
  </si>
  <si>
    <r>
      <rPr>
        <sz val="10"/>
        <color theme="1"/>
        <rFont val="微软雅黑"/>
        <charset val="134"/>
      </rPr>
      <t>5</t>
    </r>
    <r>
      <rPr>
        <sz val="10"/>
        <color theme="1"/>
        <rFont val="微软雅黑"/>
        <charset val="134"/>
      </rPr>
      <t>13001197009271239</t>
    </r>
  </si>
  <si>
    <t>大床33</t>
  </si>
  <si>
    <t>4006</t>
  </si>
  <si>
    <t>南宁能人异士网络科技有限公司</t>
  </si>
  <si>
    <t xml:space="preserve"> 董延城</t>
  </si>
  <si>
    <t>210281199009079114</t>
  </si>
  <si>
    <t>大床34</t>
  </si>
  <si>
    <t>1052</t>
  </si>
  <si>
    <t>贵州爱克斯网络科技有限公司</t>
  </si>
  <si>
    <t>张万毅</t>
  </si>
  <si>
    <t>210123198609090014</t>
  </si>
  <si>
    <t>大床35</t>
  </si>
  <si>
    <t>2077</t>
  </si>
  <si>
    <t>重庆智佳</t>
  </si>
  <si>
    <t>李滨虹</t>
  </si>
  <si>
    <r>
      <rPr>
        <sz val="10"/>
        <color theme="1"/>
        <rFont val="微软雅黑"/>
        <charset val="134"/>
      </rPr>
      <t>5102031963092300</t>
    </r>
    <r>
      <rPr>
        <sz val="10"/>
        <color theme="1"/>
        <rFont val="微软雅黑"/>
        <charset val="134"/>
      </rPr>
      <t>56</t>
    </r>
  </si>
  <si>
    <t>大床36</t>
  </si>
  <si>
    <t>2021</t>
  </si>
  <si>
    <t>云南酷虎科技有限公司</t>
  </si>
  <si>
    <t>杨进国</t>
  </si>
  <si>
    <t>429004197610192577</t>
  </si>
  <si>
    <t>大床37</t>
  </si>
  <si>
    <t>2035</t>
  </si>
  <si>
    <t>湖北奇好信息技术有限公司</t>
  </si>
  <si>
    <t>李书栋</t>
  </si>
  <si>
    <t>420123197610065611</t>
  </si>
  <si>
    <t>大床38</t>
  </si>
  <si>
    <t>9069</t>
  </si>
  <si>
    <t>新增</t>
  </si>
  <si>
    <t>何萌</t>
  </si>
  <si>
    <t>大床39</t>
  </si>
  <si>
    <t>9077</t>
  </si>
  <si>
    <t>罗楠</t>
  </si>
  <si>
    <t>大床40</t>
  </si>
  <si>
    <t>9009</t>
  </si>
  <si>
    <t>陈敏</t>
  </si>
  <si>
    <t>大床41</t>
  </si>
  <si>
    <t>陈辉</t>
  </si>
  <si>
    <t>大床42</t>
  </si>
  <si>
    <t>宿磊</t>
  </si>
  <si>
    <t>大床43</t>
  </si>
  <si>
    <t>1039</t>
  </si>
  <si>
    <t>李文智</t>
  </si>
  <si>
    <t>大床44</t>
  </si>
  <si>
    <t>9078（段桃）</t>
  </si>
  <si>
    <t>房间升级</t>
  </si>
  <si>
    <t>张立旭</t>
  </si>
  <si>
    <t>大床45</t>
  </si>
  <si>
    <t>6007</t>
  </si>
  <si>
    <t>杨   苗</t>
  </si>
  <si>
    <t>大床46</t>
  </si>
  <si>
    <t>5036(胡嘉珺）</t>
  </si>
  <si>
    <t>李    姣</t>
  </si>
  <si>
    <t>大床47</t>
  </si>
  <si>
    <t>3016（陈燕）</t>
  </si>
  <si>
    <t>赵明明</t>
  </si>
  <si>
    <t>大床48</t>
  </si>
  <si>
    <t>9028</t>
  </si>
  <si>
    <t>孙力军</t>
  </si>
  <si>
    <t>大床49</t>
  </si>
  <si>
    <t>9027</t>
  </si>
  <si>
    <t>谭增权</t>
  </si>
  <si>
    <t>大床50</t>
  </si>
  <si>
    <t>2068</t>
  </si>
  <si>
    <t>张立辉</t>
  </si>
  <si>
    <t>大床51</t>
  </si>
  <si>
    <t>2023</t>
  </si>
  <si>
    <t>连艺贤</t>
  </si>
  <si>
    <t>大床52</t>
  </si>
  <si>
    <t>9066</t>
  </si>
  <si>
    <t>王青利</t>
  </si>
  <si>
    <t>大床53</t>
  </si>
  <si>
    <t>9070</t>
  </si>
  <si>
    <t>梁    敏</t>
  </si>
  <si>
    <t>大床54</t>
  </si>
  <si>
    <t>9071</t>
  </si>
  <si>
    <t>陈冠宇</t>
  </si>
  <si>
    <t>大床55</t>
  </si>
  <si>
    <t>4053</t>
  </si>
  <si>
    <t>宜宏宇</t>
  </si>
  <si>
    <t>大床56</t>
  </si>
  <si>
    <t>2067</t>
  </si>
  <si>
    <t>佘    俐</t>
  </si>
  <si>
    <t>大床57</t>
  </si>
  <si>
    <t>3077</t>
  </si>
  <si>
    <t>张    雷</t>
  </si>
  <si>
    <t>大床58</t>
  </si>
  <si>
    <t>3008</t>
  </si>
  <si>
    <t>大床59</t>
  </si>
  <si>
    <t>9068</t>
  </si>
  <si>
    <t>黎    楠</t>
  </si>
  <si>
    <t>双变大60</t>
  </si>
  <si>
    <t>9021</t>
  </si>
  <si>
    <t>标间单住</t>
  </si>
  <si>
    <t>许    琛</t>
  </si>
  <si>
    <t>双变大61</t>
  </si>
  <si>
    <t>9015</t>
  </si>
  <si>
    <t>陈    瑶</t>
  </si>
  <si>
    <t>双变大62</t>
  </si>
  <si>
    <t>9007</t>
  </si>
  <si>
    <t>杨    锟</t>
  </si>
  <si>
    <t>双床1</t>
  </si>
  <si>
    <t>4075</t>
  </si>
  <si>
    <t>琚安琪</t>
  </si>
  <si>
    <t>会务组</t>
  </si>
  <si>
    <t>杨苗苗</t>
  </si>
  <si>
    <t>双床2</t>
  </si>
  <si>
    <t>9010</t>
  </si>
  <si>
    <t>梁泳珍</t>
  </si>
  <si>
    <t>2021年360中小渠道合作伙伴交流会</t>
  </si>
  <si>
    <t>曾   菁</t>
  </si>
  <si>
    <t>许   炜</t>
  </si>
  <si>
    <t>石   明</t>
  </si>
  <si>
    <t>张   春</t>
  </si>
  <si>
    <t>陆   飞</t>
  </si>
  <si>
    <t>321002198005202117</t>
  </si>
  <si>
    <t>张   望</t>
  </si>
  <si>
    <t>彭   毅</t>
  </si>
  <si>
    <t>章   璋</t>
  </si>
  <si>
    <t>宿   磊</t>
  </si>
  <si>
    <t>罗   楠</t>
  </si>
  <si>
    <t>莫广顺</t>
  </si>
  <si>
    <t>陈   敏</t>
  </si>
  <si>
    <t>陈   辉</t>
  </si>
  <si>
    <t>何   萌</t>
  </si>
  <si>
    <t>2073</t>
  </si>
  <si>
    <t>2001</t>
  </si>
  <si>
    <t>9078</t>
  </si>
  <si>
    <t>5036</t>
  </si>
  <si>
    <t>3016</t>
  </si>
  <si>
    <t>预留</t>
  </si>
  <si>
    <t>双床3</t>
  </si>
  <si>
    <t>双床4</t>
  </si>
  <si>
    <t>双床5</t>
  </si>
  <si>
    <t>双床6</t>
  </si>
  <si>
    <t>双床7</t>
  </si>
  <si>
    <t>双床8</t>
  </si>
  <si>
    <t>双床9</t>
  </si>
  <si>
    <t>账单明细</t>
  </si>
  <si>
    <t>出票日期</t>
  </si>
  <si>
    <t>票号</t>
  </si>
  <si>
    <t>航班号</t>
  </si>
  <si>
    <t>乘机人</t>
  </si>
  <si>
    <t>行程</t>
  </si>
  <si>
    <t>所有航班日期</t>
  </si>
  <si>
    <t>舱位</t>
  </si>
  <si>
    <t>客户报价</t>
  </si>
  <si>
    <t>税款</t>
  </si>
  <si>
    <t>服务费</t>
  </si>
  <si>
    <t>应收款</t>
  </si>
  <si>
    <t>退废票费</t>
  </si>
  <si>
    <t>4796501633783</t>
  </si>
  <si>
    <t xml:space="preserve">ZH9824 </t>
  </si>
  <si>
    <t>无锡→广州</t>
  </si>
  <si>
    <t xml:space="preserve">2021-07-22 13:35, 15:50  </t>
  </si>
  <si>
    <t>L</t>
  </si>
  <si>
    <t>4796501633782</t>
  </si>
  <si>
    <t xml:space="preserve">ZH9827 </t>
  </si>
  <si>
    <t>广州→无锡</t>
  </si>
  <si>
    <t xml:space="preserve">2021-07-19 11:40, 14:10  </t>
  </si>
  <si>
    <t>W</t>
  </si>
  <si>
    <t>0186501633791</t>
  </si>
  <si>
    <t xml:space="preserve">HO1851 </t>
  </si>
  <si>
    <t>董延城</t>
  </si>
  <si>
    <t>无锡→南宁</t>
  </si>
  <si>
    <t xml:space="preserve">2021-07-22 7:05, 9:55  </t>
  </si>
  <si>
    <t>S</t>
  </si>
  <si>
    <t>7816501633789</t>
  </si>
  <si>
    <t xml:space="preserve">MU6216 </t>
  </si>
  <si>
    <t>南宁→上海浦东</t>
  </si>
  <si>
    <t xml:space="preserve">2021-07-19 21:20, 0:20  </t>
  </si>
  <si>
    <t>7816501633793</t>
  </si>
  <si>
    <t xml:space="preserve">FM9423 </t>
  </si>
  <si>
    <t>上海虹桥→重庆</t>
  </si>
  <si>
    <t xml:space="preserve">2021-07-22 15:15, 17:50  </t>
  </si>
  <si>
    <t>7816501633792</t>
  </si>
  <si>
    <t xml:space="preserve">FM9422 </t>
  </si>
  <si>
    <t>重庆→上海虹桥</t>
  </si>
  <si>
    <t xml:space="preserve">2021-07-19 13:25, 15:55  </t>
  </si>
  <si>
    <t>K</t>
  </si>
  <si>
    <t>3246501633775</t>
  </si>
  <si>
    <t xml:space="preserve">SC8743 </t>
  </si>
  <si>
    <t>青岛→上海虹桥</t>
  </si>
  <si>
    <t xml:space="preserve">2021-07-19 10:30, 12:10  </t>
  </si>
  <si>
    <t>Q</t>
  </si>
  <si>
    <t>8766501633777</t>
  </si>
  <si>
    <t xml:space="preserve">3U8624 </t>
  </si>
  <si>
    <t>无锡→成都</t>
  </si>
  <si>
    <t xml:space="preserve">2021-07-22 13:05, 15:50  </t>
  </si>
  <si>
    <t>G</t>
  </si>
  <si>
    <t>4796501633776</t>
  </si>
  <si>
    <t xml:space="preserve">ZH9542 </t>
  </si>
  <si>
    <t>成都→无锡</t>
  </si>
  <si>
    <t xml:space="preserve">2021-07-19 11:15, 14:00  </t>
  </si>
  <si>
    <t>M</t>
  </si>
  <si>
    <t>7816501633779</t>
  </si>
  <si>
    <t xml:space="preserve">FM9219 </t>
  </si>
  <si>
    <t>上海虹桥→乌鲁木齐</t>
  </si>
  <si>
    <t xml:space="preserve">2021-07-22 13:40, 19:10  </t>
  </si>
  <si>
    <t>E</t>
  </si>
  <si>
    <t>7846501633778</t>
  </si>
  <si>
    <t xml:space="preserve">CZ6995 </t>
  </si>
  <si>
    <t>乌鲁木齐→上海虹桥</t>
  </si>
  <si>
    <t xml:space="preserve">2021-07-19 8:15, 12:50  </t>
  </si>
  <si>
    <t>A</t>
  </si>
  <si>
    <t>7816501633788</t>
  </si>
  <si>
    <t xml:space="preserve">MU5441 </t>
  </si>
  <si>
    <t>上海浦东→达州</t>
  </si>
  <si>
    <t xml:space="preserve">2021-07-22 8:35, 11:20  </t>
  </si>
  <si>
    <t>N</t>
  </si>
  <si>
    <t>4796501633787</t>
  </si>
  <si>
    <t>4796501633785</t>
  </si>
  <si>
    <t xml:space="preserve">ZH9806 </t>
  </si>
  <si>
    <t>无锡→深圳</t>
  </si>
  <si>
    <t xml:space="preserve">2021-07-22 14:30, 17:00  </t>
  </si>
  <si>
    <t>4796501633784</t>
  </si>
  <si>
    <t xml:space="preserve">ZH9811 </t>
  </si>
  <si>
    <t>深圳→无锡</t>
  </si>
  <si>
    <t xml:space="preserve">2021-07-19 15:50, 18:20  </t>
  </si>
  <si>
    <t>7816501633772</t>
  </si>
  <si>
    <t xml:space="preserve">MU2763 </t>
  </si>
  <si>
    <t>南京→沈阳</t>
  </si>
  <si>
    <t xml:space="preserve">2021-07-23 15:10, 17:15  </t>
  </si>
  <si>
    <t>7816501633769</t>
  </si>
  <si>
    <t xml:space="preserve">MU2930 </t>
  </si>
  <si>
    <t>沈阳→无锡</t>
  </si>
  <si>
    <t xml:space="preserve">2021-07-19 10:50, 13:35  </t>
  </si>
  <si>
    <t>R</t>
  </si>
  <si>
    <t>2999534434200</t>
  </si>
  <si>
    <t xml:space="preserve">DR5040 </t>
  </si>
  <si>
    <t>无锡→沈阳</t>
  </si>
  <si>
    <t xml:space="preserve">2021-07-22 14:15, 16:25  </t>
  </si>
  <si>
    <t>4796501633771</t>
  </si>
  <si>
    <t xml:space="preserve">ZH9156 </t>
  </si>
  <si>
    <t>无锡→北京首都</t>
  </si>
  <si>
    <t xml:space="preserve">2021-07-22 19:00, 21:00  </t>
  </si>
  <si>
    <t>V</t>
  </si>
  <si>
    <t>7816501633770</t>
  </si>
  <si>
    <t>7816501633774</t>
  </si>
  <si>
    <t xml:space="preserve">MU6337 </t>
  </si>
  <si>
    <t>上海虹桥→哈尔滨</t>
  </si>
  <si>
    <t xml:space="preserve">2021-07-22 15:35, 18:35  </t>
  </si>
  <si>
    <t>7816501633773</t>
  </si>
  <si>
    <t xml:space="preserve">MU6340 </t>
  </si>
  <si>
    <t>哈尔滨→上海虹桥</t>
  </si>
  <si>
    <t xml:space="preserve">2021-07-19 13:20, 16:15  </t>
  </si>
  <si>
    <t>4796501633800</t>
  </si>
  <si>
    <t xml:space="preserve">ZH8523 </t>
  </si>
  <si>
    <t>无锡→贵阳</t>
  </si>
  <si>
    <t xml:space="preserve">2021-07-23 12:15, 15:05  </t>
  </si>
  <si>
    <t>B</t>
  </si>
  <si>
    <t>7816501633790</t>
  </si>
  <si>
    <t>7849530190406</t>
  </si>
  <si>
    <t xml:space="preserve">CZ3658 </t>
  </si>
  <si>
    <t>上海浦东→贵阳</t>
  </si>
  <si>
    <t xml:space="preserve">2021-07-22 14:10, 16:50  </t>
  </si>
  <si>
    <t>7816501633786</t>
  </si>
  <si>
    <t xml:space="preserve">MU2980 </t>
  </si>
  <si>
    <t>厦门→无锡</t>
  </si>
  <si>
    <t xml:space="preserve">2021-07-19 17:15, 19:10  </t>
  </si>
  <si>
    <t>7816501633781</t>
  </si>
  <si>
    <t xml:space="preserve">MU5574 </t>
  </si>
  <si>
    <t>上海浦东→青岛</t>
  </si>
  <si>
    <t xml:space="preserve">2021-07-22 15:40, 17:25  </t>
  </si>
  <si>
    <t>7816501633780</t>
  </si>
  <si>
    <t xml:space="preserve">FM9164 </t>
  </si>
  <si>
    <t>太原→上海虹桥</t>
  </si>
  <si>
    <t xml:space="preserve">2021-07-19 11:00, 13:10  </t>
  </si>
  <si>
    <t>7819530190405</t>
  </si>
  <si>
    <t xml:space="preserve">MU2407 </t>
  </si>
  <si>
    <t>上海虹桥→太原</t>
  </si>
  <si>
    <t xml:space="preserve">2021-07-22 20:15, 22:35  </t>
  </si>
  <si>
    <t>接机表</t>
  </si>
  <si>
    <t>去程日期</t>
  </si>
  <si>
    <t>出发地</t>
  </si>
  <si>
    <t>出行方式</t>
  </si>
  <si>
    <t>出发航班/班次</t>
  </si>
  <si>
    <t>去程时间</t>
  </si>
  <si>
    <t>抵达时间</t>
  </si>
  <si>
    <t>接机/站</t>
  </si>
  <si>
    <t>车型</t>
  </si>
  <si>
    <t>车辆及司机信息</t>
  </si>
  <si>
    <t>186 1008 6685</t>
  </si>
  <si>
    <t>北京-苏州北</t>
  </si>
  <si>
    <t>火车</t>
  </si>
  <si>
    <t>G115</t>
  </si>
  <si>
    <t>苏州北站</t>
  </si>
  <si>
    <t>小车1</t>
  </si>
  <si>
    <t>梁师傅15295657987
苏EB6N38</t>
  </si>
  <si>
    <t>淄博北-苏州园区</t>
  </si>
  <si>
    <t>D2921</t>
  </si>
  <si>
    <t>苏州园区</t>
  </si>
  <si>
    <t>小车（1）</t>
  </si>
  <si>
    <t>王师傅13862569197
苏E54RT6</t>
  </si>
  <si>
    <t>潍坊北-苏州</t>
  </si>
  <si>
    <t>苏州站</t>
  </si>
  <si>
    <t>小车（2）</t>
  </si>
  <si>
    <t>马师傅13390725606
苏UG2666</t>
  </si>
  <si>
    <t>北京南-苏州北</t>
  </si>
  <si>
    <t>G15</t>
  </si>
  <si>
    <t>小车2</t>
  </si>
  <si>
    <t>刘师傅18752248889
苏EJL806</t>
  </si>
  <si>
    <t>济南西-苏州北</t>
  </si>
  <si>
    <t>G111</t>
  </si>
  <si>
    <t>小车3</t>
  </si>
  <si>
    <t>谈师傅13179342333
苏E8Z18A</t>
  </si>
  <si>
    <t>——苏州北</t>
  </si>
  <si>
    <t>G1919</t>
  </si>
  <si>
    <t>小车4</t>
  </si>
  <si>
    <t>G121</t>
  </si>
  <si>
    <t>小车5</t>
  </si>
  <si>
    <t>郑州东-苏州北</t>
  </si>
  <si>
    <t>G2811</t>
  </si>
  <si>
    <t>小车6</t>
  </si>
  <si>
    <t>宋师傅15321399099
苏U0H810</t>
  </si>
  <si>
    <t>石家庄-苏州北</t>
  </si>
  <si>
    <t>G1955</t>
  </si>
  <si>
    <t>取消</t>
  </si>
  <si>
    <t>李姣VIP</t>
  </si>
  <si>
    <t>G133</t>
  </si>
  <si>
    <t>备车往返</t>
  </si>
  <si>
    <t>长沙-苏州</t>
  </si>
  <si>
    <t>G578</t>
  </si>
  <si>
    <t>小车7</t>
  </si>
  <si>
    <t>武汉</t>
  </si>
  <si>
    <t>D954</t>
  </si>
  <si>
    <t>小车（3）</t>
  </si>
  <si>
    <t>合肥-苏州</t>
  </si>
  <si>
    <t>G7266</t>
  </si>
  <si>
    <t>小车（4）</t>
  </si>
  <si>
    <t>青岛-上海虹桥</t>
  </si>
  <si>
    <t>CA8743</t>
  </si>
  <si>
    <t>上海虹桥T2</t>
  </si>
  <si>
    <t>陈师傅13771717669
苏E0U1G8</t>
  </si>
  <si>
    <t>乌鲁木齐-上海虹桥</t>
  </si>
  <si>
    <t>CZ6995</t>
  </si>
  <si>
    <t>张师傅13706134463
苏EZ56B2</t>
  </si>
  <si>
    <t>太原-上海</t>
  </si>
  <si>
    <t>FM9164</t>
  </si>
  <si>
    <t>赵师傅19952556661
苏U0L269</t>
  </si>
  <si>
    <t>哈尔滨-上海虹桥</t>
  </si>
  <si>
    <t>MU6340</t>
  </si>
  <si>
    <t xml:space="preserve">伏师傅18896700444
苏E58A38 </t>
  </si>
  <si>
    <t>昆明-上海</t>
  </si>
  <si>
    <t>MU5811</t>
  </si>
  <si>
    <t>谷师傅18013206020
苏U82L28</t>
  </si>
  <si>
    <t>重庆-上海转苏州</t>
  </si>
  <si>
    <t>FM9422</t>
  </si>
  <si>
    <t>蒋师傅15195602344 
苏EZQ313</t>
  </si>
  <si>
    <t>沈阳-无锡</t>
  </si>
  <si>
    <t>MU2930</t>
  </si>
  <si>
    <t>无锡硕放T2</t>
  </si>
  <si>
    <t>时师傅13771754845
苏UQA059</t>
  </si>
  <si>
    <t>成都-无锡</t>
  </si>
  <si>
    <t>3U2642</t>
  </si>
  <si>
    <t>张师傅13451565348
苏E2C70R</t>
  </si>
  <si>
    <t>ZH9544</t>
  </si>
  <si>
    <t>广州-无锡</t>
  </si>
  <si>
    <t>ZH9827</t>
  </si>
  <si>
    <t>徐师傅13616206442
苏E27S2A</t>
  </si>
  <si>
    <t>深圳-无锡</t>
  </si>
  <si>
    <t>ZH9811</t>
  </si>
  <si>
    <t>厦门-无锡</t>
  </si>
  <si>
    <t>MU2980</t>
  </si>
  <si>
    <t>南宁-上海</t>
  </si>
  <si>
    <t xml:space="preserve"> MU6216</t>
  </si>
  <si>
    <t>00:20+1</t>
  </si>
  <si>
    <t>浦东T1</t>
  </si>
  <si>
    <t>张师傅18151178882
苏E58BQ0</t>
  </si>
  <si>
    <t>G109</t>
  </si>
  <si>
    <t>苏州北</t>
  </si>
  <si>
    <t>小车8</t>
  </si>
  <si>
    <t>G7316</t>
  </si>
  <si>
    <t>小车9</t>
  </si>
  <si>
    <t>佘俐</t>
  </si>
  <si>
    <t>13811126625</t>
  </si>
  <si>
    <t>G117</t>
  </si>
  <si>
    <t>周师傅13739171623
苏E45H89</t>
  </si>
  <si>
    <t>陈瑶</t>
  </si>
  <si>
    <t>许琛</t>
  </si>
  <si>
    <t>小车10</t>
  </si>
  <si>
    <t>宗师傅13506204440
苏ER6059</t>
  </si>
  <si>
    <t>梁敏</t>
  </si>
</sst>
</file>

<file path=xl/styles.xml><?xml version="1.0" encoding="utf-8"?>
<styleSheet xmlns="http://schemas.openxmlformats.org/spreadsheetml/2006/main">
  <numFmts count="12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\¥#,##0.00_);[Red]\(\¥#,##0.00\)"/>
    <numFmt numFmtId="177" formatCode="[$-F400]h:mm:ss\ AM/PM"/>
    <numFmt numFmtId="178" formatCode="m&quot;月&quot;d&quot;日&quot;;@"/>
    <numFmt numFmtId="179" formatCode="h:mm;@"/>
    <numFmt numFmtId="180" formatCode="0_);[Red]\(0\)"/>
    <numFmt numFmtId="181" formatCode="0.00_ "/>
    <numFmt numFmtId="182" formatCode="0.00_);[Red]\(0.00\)"/>
    <numFmt numFmtId="183" formatCode="\¥#,##0_);[Red]\(\¥#,##0\)"/>
  </numFmts>
  <fonts count="45">
    <font>
      <sz val="11"/>
      <color theme="1"/>
      <name val="DengXian"/>
      <charset val="134"/>
      <scheme val="minor"/>
    </font>
    <font>
      <sz val="11"/>
      <name val="DengXian"/>
      <charset val="134"/>
      <scheme val="minor"/>
    </font>
    <font>
      <b/>
      <sz val="11"/>
      <name val="DengXian"/>
      <charset val="134"/>
      <scheme val="minor"/>
    </font>
    <font>
      <b/>
      <sz val="10"/>
      <name val="微软雅黑"/>
      <charset val="134"/>
    </font>
    <font>
      <sz val="10"/>
      <name val="微软雅黑"/>
      <charset val="134"/>
    </font>
    <font>
      <sz val="10"/>
      <color theme="1"/>
      <name val="微软雅黑"/>
      <charset val="134"/>
    </font>
    <font>
      <b/>
      <sz val="14"/>
      <name val="宋体"/>
      <charset val="134"/>
    </font>
    <font>
      <b/>
      <sz val="10"/>
      <name val="新宋体"/>
      <charset val="134"/>
    </font>
    <font>
      <b/>
      <sz val="11"/>
      <color theme="1"/>
      <name val="DengXian"/>
      <charset val="134"/>
      <scheme val="minor"/>
    </font>
    <font>
      <b/>
      <sz val="14"/>
      <color rgb="FF000000"/>
      <name val="微软雅黑"/>
      <charset val="134"/>
    </font>
    <font>
      <b/>
      <sz val="10"/>
      <color theme="0"/>
      <name val="微软雅黑"/>
      <charset val="134"/>
    </font>
    <font>
      <sz val="10"/>
      <color rgb="FF000000"/>
      <name val="微软雅黑"/>
      <charset val="134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b/>
      <sz val="11"/>
      <color theme="1"/>
      <name val="微软雅黑"/>
      <charset val="134"/>
    </font>
    <font>
      <sz val="12"/>
      <color theme="1"/>
      <name val="微软雅黑"/>
      <charset val="134"/>
    </font>
    <font>
      <b/>
      <sz val="12"/>
      <color theme="1"/>
      <name val="微软雅黑"/>
      <charset val="134"/>
    </font>
    <font>
      <b/>
      <sz val="14"/>
      <color theme="1"/>
      <name val="微软雅黑"/>
      <charset val="134"/>
    </font>
    <font>
      <b/>
      <sz val="9"/>
      <color theme="1"/>
      <name val="微软雅黑"/>
      <charset val="134"/>
    </font>
    <font>
      <sz val="9"/>
      <color theme="1"/>
      <name val="微软雅黑"/>
      <charset val="134"/>
    </font>
    <font>
      <sz val="9"/>
      <name val="微软雅黑"/>
      <charset val="134"/>
    </font>
    <font>
      <sz val="10"/>
      <color theme="1"/>
      <name val="DengXian"/>
      <charset val="134"/>
      <scheme val="minor"/>
    </font>
    <font>
      <sz val="10"/>
      <name val="Arial"/>
      <charset val="134"/>
    </font>
    <font>
      <sz val="11"/>
      <color theme="1"/>
      <name val="DengXian"/>
      <charset val="0"/>
      <scheme val="minor"/>
    </font>
    <font>
      <sz val="12"/>
      <name val="宋体"/>
      <charset val="134"/>
    </font>
    <font>
      <sz val="11"/>
      <color theme="0"/>
      <name val="DengXian"/>
      <charset val="0"/>
      <scheme val="minor"/>
    </font>
    <font>
      <sz val="11"/>
      <color rgb="FFFA7D00"/>
      <name val="DengXian"/>
      <charset val="0"/>
      <scheme val="minor"/>
    </font>
    <font>
      <sz val="11"/>
      <color rgb="FF3F3F76"/>
      <name val="DengXian"/>
      <charset val="0"/>
      <scheme val="minor"/>
    </font>
    <font>
      <sz val="11"/>
      <color rgb="FF9C0006"/>
      <name val="DengXian"/>
      <charset val="0"/>
      <scheme val="minor"/>
    </font>
    <font>
      <i/>
      <sz val="11"/>
      <color rgb="FF7F7F7F"/>
      <name val="DengXian"/>
      <charset val="0"/>
      <scheme val="minor"/>
    </font>
    <font>
      <u/>
      <sz val="11"/>
      <color rgb="FF0000FF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sz val="11"/>
      <color rgb="FF0061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b/>
      <sz val="11"/>
      <color theme="3"/>
      <name val="DengXian"/>
      <charset val="134"/>
      <scheme val="minor"/>
    </font>
    <font>
      <sz val="12"/>
      <color theme="1"/>
      <name val="DengXian"/>
      <charset val="134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b/>
      <sz val="15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b/>
      <sz val="11"/>
      <color rgb="FFFA7D00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theme="1"/>
      <name val="Tahoma"/>
      <charset val="134"/>
    </font>
  </fonts>
  <fills count="47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3" tint="0.39991454817346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22" fillId="0" borderId="0" applyNumberFormat="0" applyFont="0" applyFill="0" applyBorder="0" applyAlignment="0" applyProtection="0"/>
    <xf numFmtId="0" fontId="23" fillId="23" borderId="0" applyNumberFormat="0" applyBorder="0" applyAlignment="0" applyProtection="0">
      <alignment vertical="center"/>
    </xf>
    <xf numFmtId="0" fontId="27" fillId="24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35" borderId="15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4" fillId="0" borderId="0"/>
    <xf numFmtId="0" fontId="39" fillId="0" borderId="17" applyNumberFormat="0" applyFill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41" fillId="39" borderId="19" applyNumberFormat="0" applyAlignment="0" applyProtection="0">
      <alignment vertical="center"/>
    </xf>
    <xf numFmtId="0" fontId="40" fillId="39" borderId="14" applyNumberFormat="0" applyAlignment="0" applyProtection="0">
      <alignment vertical="center"/>
    </xf>
    <xf numFmtId="0" fontId="33" fillId="37" borderId="16" applyNumberFormat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35" fillId="0" borderId="0"/>
    <xf numFmtId="0" fontId="23" fillId="21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2" fillId="0" borderId="0" applyNumberFormat="0"/>
    <xf numFmtId="177" fontId="0" fillId="0" borderId="0">
      <alignment vertical="center"/>
    </xf>
    <xf numFmtId="0" fontId="23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177" fontId="44" fillId="0" borderId="0">
      <alignment vertical="center"/>
    </xf>
  </cellStyleXfs>
  <cellXfs count="316">
    <xf numFmtId="0" fontId="0" fillId="0" borderId="0" xfId="0"/>
    <xf numFmtId="0" fontId="1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/>
    <xf numFmtId="0" fontId="2" fillId="0" borderId="0" xfId="0" applyFont="1" applyFill="1" applyAlignment="1">
      <alignment vertical="center"/>
    </xf>
    <xf numFmtId="0" fontId="3" fillId="0" borderId="1" xfId="55" applyNumberFormat="1" applyFont="1" applyFill="1" applyBorder="1" applyAlignment="1">
      <alignment horizontal="center" vertical="center"/>
    </xf>
    <xf numFmtId="177" fontId="3" fillId="0" borderId="1" xfId="55" applyNumberFormat="1" applyFont="1" applyFill="1" applyBorder="1" applyAlignment="1">
      <alignment horizontal="center" vertical="center"/>
    </xf>
    <xf numFmtId="1" fontId="3" fillId="0" borderId="1" xfId="55" applyNumberFormat="1" applyFont="1" applyFill="1" applyBorder="1" applyAlignment="1">
      <alignment horizontal="center" vertical="center"/>
    </xf>
    <xf numFmtId="0" fontId="4" fillId="0" borderId="1" xfId="55" applyNumberFormat="1" applyFont="1" applyFill="1" applyBorder="1" applyAlignment="1">
      <alignment horizontal="center" vertical="center"/>
    </xf>
    <xf numFmtId="178" fontId="4" fillId="0" borderId="2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vertical="center"/>
    </xf>
    <xf numFmtId="20" fontId="4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178" fontId="4" fillId="0" borderId="3" xfId="0" applyNumberFormat="1" applyFont="1" applyFill="1" applyBorder="1" applyAlignment="1">
      <alignment horizontal="center" vertical="center"/>
    </xf>
    <xf numFmtId="0" fontId="4" fillId="2" borderId="4" xfId="55" applyNumberFormat="1" applyFont="1" applyFill="1" applyBorder="1" applyAlignment="1">
      <alignment horizontal="center" vertical="center"/>
    </xf>
    <xf numFmtId="0" fontId="3" fillId="2" borderId="5" xfId="55" applyNumberFormat="1" applyFont="1" applyFill="1" applyBorder="1" applyAlignment="1">
      <alignment horizontal="center" vertical="center"/>
    </xf>
    <xf numFmtId="0" fontId="4" fillId="3" borderId="1" xfId="55" applyNumberFormat="1" applyFont="1" applyFill="1" applyBorder="1" applyAlignment="1">
      <alignment horizontal="center" vertical="center"/>
    </xf>
    <xf numFmtId="178" fontId="4" fillId="3" borderId="1" xfId="0" applyNumberFormat="1" applyFont="1" applyFill="1" applyBorder="1" applyAlignment="1">
      <alignment horizontal="center" vertical="center"/>
    </xf>
    <xf numFmtId="177" fontId="4" fillId="3" borderId="1" xfId="56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/>
    </xf>
    <xf numFmtId="177" fontId="4" fillId="3" borderId="1" xfId="0" applyNumberFormat="1" applyFont="1" applyFill="1" applyBorder="1" applyAlignment="1">
      <alignment horizontal="center" vertical="center" wrapText="1"/>
    </xf>
    <xf numFmtId="0" fontId="4" fillId="4" borderId="1" xfId="55" applyNumberFormat="1" applyFont="1" applyFill="1" applyBorder="1" applyAlignment="1">
      <alignment horizontal="center" vertical="center"/>
    </xf>
    <xf numFmtId="178" fontId="4" fillId="4" borderId="1" xfId="0" applyNumberFormat="1" applyFont="1" applyFill="1" applyBorder="1" applyAlignment="1">
      <alignment horizontal="center" vertical="center"/>
    </xf>
    <xf numFmtId="177" fontId="4" fillId="4" borderId="1" xfId="56" applyNumberFormat="1" applyFont="1" applyFill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horizontal="center" vertical="center"/>
    </xf>
    <xf numFmtId="177" fontId="4" fillId="4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1" fontId="4" fillId="0" borderId="1" xfId="54" applyNumberFormat="1" applyFont="1" applyFill="1" applyBorder="1" applyAlignment="1">
      <alignment horizontal="center" vertical="center"/>
    </xf>
    <xf numFmtId="177" fontId="4" fillId="0" borderId="1" xfId="56" applyNumberFormat="1" applyFont="1" applyFill="1" applyBorder="1" applyAlignment="1">
      <alignment horizontal="center" vertical="center"/>
    </xf>
    <xf numFmtId="177" fontId="4" fillId="0" borderId="1" xfId="55" applyNumberFormat="1" applyFont="1" applyFill="1" applyBorder="1" applyAlignment="1">
      <alignment horizontal="center" vertical="center"/>
    </xf>
    <xf numFmtId="1" fontId="4" fillId="0" borderId="1" xfId="56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/>
    </xf>
    <xf numFmtId="177" fontId="4" fillId="2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177" fontId="4" fillId="2" borderId="1" xfId="55" applyNumberFormat="1" applyFont="1" applyFill="1" applyBorder="1" applyAlignment="1">
      <alignment horizontal="center" vertical="center"/>
    </xf>
    <xf numFmtId="177" fontId="3" fillId="2" borderId="1" xfId="55" applyNumberFormat="1" applyFont="1" applyFill="1" applyBorder="1" applyAlignment="1">
      <alignment horizontal="center" vertical="center"/>
    </xf>
    <xf numFmtId="58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58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79" fontId="3" fillId="0" borderId="1" xfId="55" applyNumberFormat="1" applyFont="1" applyFill="1" applyBorder="1" applyAlignment="1">
      <alignment horizontal="center" vertical="center"/>
    </xf>
    <xf numFmtId="177" fontId="3" fillId="0" borderId="1" xfId="55" applyNumberFormat="1" applyFont="1" applyFill="1" applyBorder="1" applyAlignment="1">
      <alignment vertical="center"/>
    </xf>
    <xf numFmtId="179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vertical="center"/>
    </xf>
    <xf numFmtId="177" fontId="4" fillId="0" borderId="1" xfId="0" applyNumberFormat="1" applyFont="1" applyFill="1" applyBorder="1" applyAlignment="1">
      <alignment horizontal="left" vertical="center" wrapText="1"/>
    </xf>
    <xf numFmtId="177" fontId="4" fillId="0" borderId="1" xfId="0" applyNumberFormat="1" applyFont="1" applyFill="1" applyBorder="1" applyAlignment="1">
      <alignment horizontal="left" vertical="center"/>
    </xf>
    <xf numFmtId="0" fontId="3" fillId="2" borderId="5" xfId="55" applyNumberFormat="1" applyFont="1" applyFill="1" applyBorder="1" applyAlignment="1">
      <alignment vertical="center"/>
    </xf>
    <xf numFmtId="0" fontId="3" fillId="2" borderId="6" xfId="55" applyNumberFormat="1" applyFont="1" applyFill="1" applyBorder="1" applyAlignment="1">
      <alignment horizontal="center" vertical="center"/>
    </xf>
    <xf numFmtId="179" fontId="4" fillId="3" borderId="1" xfId="0" applyNumberFormat="1" applyFont="1" applyFill="1" applyBorder="1" applyAlignment="1">
      <alignment horizontal="center" vertical="center" wrapText="1"/>
    </xf>
    <xf numFmtId="177" fontId="4" fillId="3" borderId="1" xfId="0" applyNumberFormat="1" applyFont="1" applyFill="1" applyBorder="1" applyAlignment="1">
      <alignment horizontal="center" vertical="center"/>
    </xf>
    <xf numFmtId="177" fontId="4" fillId="3" borderId="1" xfId="0" applyNumberFormat="1" applyFont="1" applyFill="1" applyBorder="1" applyAlignment="1">
      <alignment vertical="center"/>
    </xf>
    <xf numFmtId="177" fontId="4" fillId="3" borderId="1" xfId="0" applyNumberFormat="1" applyFont="1" applyFill="1" applyBorder="1" applyAlignment="1">
      <alignment vertical="center" wrapText="1"/>
    </xf>
    <xf numFmtId="179" fontId="4" fillId="4" borderId="1" xfId="0" applyNumberFormat="1" applyFont="1" applyFill="1" applyBorder="1" applyAlignment="1">
      <alignment horizontal="center" vertical="center" wrapText="1"/>
    </xf>
    <xf numFmtId="177" fontId="4" fillId="4" borderId="1" xfId="0" applyNumberFormat="1" applyFont="1" applyFill="1" applyBorder="1" applyAlignment="1">
      <alignment horizontal="center" vertical="center"/>
    </xf>
    <xf numFmtId="177" fontId="4" fillId="4" borderId="1" xfId="0" applyNumberFormat="1" applyFont="1" applyFill="1" applyBorder="1" applyAlignment="1">
      <alignment vertical="center"/>
    </xf>
    <xf numFmtId="177" fontId="4" fillId="4" borderId="1" xfId="0" applyNumberFormat="1" applyFont="1" applyFill="1" applyBorder="1" applyAlignment="1">
      <alignment vertical="center" wrapText="1"/>
    </xf>
    <xf numFmtId="177" fontId="4" fillId="0" borderId="1" xfId="0" applyNumberFormat="1" applyFont="1" applyFill="1" applyBorder="1" applyAlignment="1">
      <alignment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177" fontId="4" fillId="0" borderId="7" xfId="0" applyNumberFormat="1" applyFont="1" applyFill="1" applyBorder="1" applyAlignment="1">
      <alignment horizontal="center" vertical="center" wrapText="1"/>
    </xf>
    <xf numFmtId="177" fontId="4" fillId="0" borderId="8" xfId="0" applyNumberFormat="1" applyFont="1" applyFill="1" applyBorder="1" applyAlignment="1">
      <alignment horizontal="center" vertical="center" wrapText="1"/>
    </xf>
    <xf numFmtId="177" fontId="4" fillId="0" borderId="9" xfId="0" applyNumberFormat="1" applyFont="1" applyFill="1" applyBorder="1" applyAlignment="1">
      <alignment horizontal="center" vertical="center" wrapText="1"/>
    </xf>
    <xf numFmtId="177" fontId="4" fillId="0" borderId="10" xfId="0" applyNumberFormat="1" applyFont="1" applyFill="1" applyBorder="1" applyAlignment="1">
      <alignment horizontal="center" vertical="center" wrapText="1"/>
    </xf>
    <xf numFmtId="177" fontId="4" fillId="0" borderId="4" xfId="0" applyNumberFormat="1" applyFont="1" applyFill="1" applyBorder="1" applyAlignment="1">
      <alignment horizontal="center" vertical="center"/>
    </xf>
    <xf numFmtId="177" fontId="4" fillId="0" borderId="6" xfId="0" applyNumberFormat="1" applyFont="1" applyFill="1" applyBorder="1" applyAlignment="1">
      <alignment vertical="center"/>
    </xf>
    <xf numFmtId="177" fontId="4" fillId="2" borderId="1" xfId="0" applyNumberFormat="1" applyFont="1" applyFill="1" applyBorder="1" applyAlignment="1">
      <alignment vertical="center"/>
    </xf>
    <xf numFmtId="177" fontId="3" fillId="2" borderId="1" xfId="55" applyNumberFormat="1" applyFont="1" applyFill="1" applyBorder="1" applyAlignment="1">
      <alignment vertical="center"/>
    </xf>
    <xf numFmtId="20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vertical="center"/>
    </xf>
    <xf numFmtId="20" fontId="5" fillId="0" borderId="1" xfId="0" applyNumberFormat="1" applyFont="1" applyFill="1" applyBorder="1" applyAlignment="1">
      <alignment horizontal="left" vertical="center" wrapText="1"/>
    </xf>
    <xf numFmtId="20" fontId="5" fillId="0" borderId="1" xfId="0" applyNumberFormat="1" applyFont="1" applyFill="1" applyBorder="1" applyAlignment="1">
      <alignment vertical="center"/>
    </xf>
    <xf numFmtId="20" fontId="5" fillId="0" borderId="2" xfId="0" applyNumberFormat="1" applyFont="1" applyFill="1" applyBorder="1" applyAlignment="1">
      <alignment vertical="center"/>
    </xf>
    <xf numFmtId="20" fontId="5" fillId="0" borderId="2" xfId="0" applyNumberFormat="1" applyFont="1" applyFill="1" applyBorder="1" applyAlignment="1">
      <alignment horizontal="left" vertical="center" wrapText="1"/>
    </xf>
    <xf numFmtId="20" fontId="5" fillId="0" borderId="11" xfId="0" applyNumberFormat="1" applyFont="1" applyFill="1" applyBorder="1" applyAlignment="1">
      <alignment vertical="center"/>
    </xf>
    <xf numFmtId="20" fontId="5" fillId="0" borderId="11" xfId="0" applyNumberFormat="1" applyFont="1" applyFill="1" applyBorder="1" applyAlignment="1">
      <alignment horizontal="left" vertical="center"/>
    </xf>
    <xf numFmtId="20" fontId="5" fillId="0" borderId="3" xfId="0" applyNumberFormat="1" applyFont="1" applyFill="1" applyBorder="1" applyAlignment="1">
      <alignment vertical="center"/>
    </xf>
    <xf numFmtId="20" fontId="5" fillId="0" borderId="3" xfId="0" applyNumberFormat="1" applyFont="1" applyFill="1" applyBorder="1" applyAlignment="1">
      <alignment horizontal="left" vertical="center"/>
    </xf>
    <xf numFmtId="0" fontId="0" fillId="0" borderId="0" xfId="0" applyFont="1" applyFill="1" applyAlignment="1"/>
    <xf numFmtId="0" fontId="6" fillId="0" borderId="1" xfId="56" applyFont="1" applyFill="1" applyBorder="1" applyAlignment="1">
      <alignment horizontal="center" vertical="center" wrapText="1"/>
    </xf>
    <xf numFmtId="0" fontId="7" fillId="5" borderId="1" xfId="54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5" fillId="6" borderId="1" xfId="0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right"/>
    </xf>
    <xf numFmtId="0" fontId="0" fillId="0" borderId="5" xfId="0" applyFont="1" applyFill="1" applyBorder="1" applyAlignment="1">
      <alignment horizontal="right"/>
    </xf>
    <xf numFmtId="0" fontId="0" fillId="0" borderId="1" xfId="0" applyFont="1" applyFill="1" applyBorder="1" applyAlignment="1"/>
    <xf numFmtId="0" fontId="0" fillId="0" borderId="6" xfId="0" applyFont="1" applyFill="1" applyBorder="1" applyAlignment="1">
      <alignment horizontal="right"/>
    </xf>
    <xf numFmtId="0" fontId="8" fillId="0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177" fontId="0" fillId="0" borderId="0" xfId="0" applyNumberFormat="1" applyFill="1" applyAlignment="1">
      <alignment vertical="center"/>
    </xf>
    <xf numFmtId="177" fontId="8" fillId="0" borderId="0" xfId="0" applyNumberFormat="1" applyFont="1" applyFill="1" applyAlignment="1">
      <alignment vertical="center"/>
    </xf>
    <xf numFmtId="177" fontId="0" fillId="0" borderId="0" xfId="0" applyNumberFormat="1" applyFill="1" applyAlignment="1">
      <alignment vertical="center"/>
    </xf>
    <xf numFmtId="49" fontId="0" fillId="0" borderId="0" xfId="0" applyNumberFormat="1" applyFill="1" applyAlignment="1">
      <alignment vertical="center"/>
    </xf>
    <xf numFmtId="49" fontId="0" fillId="0" borderId="0" xfId="0" applyNumberFormat="1" applyFill="1" applyAlignment="1">
      <alignment horizontal="center" vertical="center"/>
    </xf>
    <xf numFmtId="177" fontId="9" fillId="0" borderId="12" xfId="0" applyNumberFormat="1" applyFont="1" applyFill="1" applyBorder="1" applyAlignment="1">
      <alignment horizontal="center" vertical="center"/>
    </xf>
    <xf numFmtId="177" fontId="9" fillId="0" borderId="0" xfId="0" applyNumberFormat="1" applyFont="1" applyFill="1" applyAlignment="1">
      <alignment horizontal="center" vertical="center"/>
    </xf>
    <xf numFmtId="49" fontId="9" fillId="0" borderId="0" xfId="0" applyNumberFormat="1" applyFont="1" applyFill="1" applyAlignment="1">
      <alignment horizontal="center" vertical="center"/>
    </xf>
    <xf numFmtId="177" fontId="10" fillId="8" borderId="1" xfId="0" applyNumberFormat="1" applyFont="1" applyFill="1" applyBorder="1" applyAlignment="1">
      <alignment horizontal="center" vertical="center"/>
    </xf>
    <xf numFmtId="49" fontId="10" fillId="9" borderId="1" xfId="0" applyNumberFormat="1" applyFont="1" applyFill="1" applyBorder="1" applyAlignment="1">
      <alignment horizontal="center" vertical="center"/>
    </xf>
    <xf numFmtId="177" fontId="10" fillId="9" borderId="1" xfId="0" applyNumberFormat="1" applyFont="1" applyFill="1" applyBorder="1" applyAlignment="1">
      <alignment horizontal="center" vertical="center"/>
    </xf>
    <xf numFmtId="180" fontId="10" fillId="9" borderId="1" xfId="0" applyNumberFormat="1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7" fontId="5" fillId="0" borderId="1" xfId="56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80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49" fontId="11" fillId="0" borderId="1" xfId="55" applyNumberFormat="1" applyFont="1" applyFill="1" applyBorder="1" applyAlignment="1">
      <alignment horizontal="center" vertical="center"/>
    </xf>
    <xf numFmtId="177" fontId="11" fillId="0" borderId="1" xfId="55" applyNumberFormat="1" applyFont="1" applyFill="1" applyBorder="1" applyAlignment="1">
      <alignment horizontal="center" vertical="center"/>
    </xf>
    <xf numFmtId="49" fontId="5" fillId="0" borderId="1" xfId="51" applyNumberFormat="1" applyFont="1" applyFill="1" applyBorder="1" applyAlignment="1">
      <alignment horizontal="center" vertical="center"/>
    </xf>
    <xf numFmtId="180" fontId="5" fillId="0" borderId="1" xfId="56" applyNumberFormat="1" applyFont="1" applyFill="1" applyBorder="1" applyAlignment="1">
      <alignment horizontal="center" vertical="center"/>
    </xf>
    <xf numFmtId="49" fontId="5" fillId="0" borderId="1" xfId="56" applyNumberFormat="1" applyFont="1" applyFill="1" applyBorder="1" applyAlignment="1">
      <alignment horizontal="center" vertical="center"/>
    </xf>
    <xf numFmtId="180" fontId="11" fillId="0" borderId="1" xfId="0" applyNumberFormat="1" applyFont="1" applyFill="1" applyBorder="1" applyAlignment="1">
      <alignment horizontal="center" vertical="center"/>
    </xf>
    <xf numFmtId="180" fontId="5" fillId="0" borderId="1" xfId="54" applyNumberFormat="1" applyFont="1" applyFill="1" applyBorder="1" applyAlignment="1">
      <alignment horizontal="center" vertical="center"/>
    </xf>
    <xf numFmtId="18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49" fontId="5" fillId="10" borderId="1" xfId="0" applyNumberFormat="1" applyFont="1" applyFill="1" applyBorder="1" applyAlignment="1">
      <alignment horizontal="center" vertical="center"/>
    </xf>
    <xf numFmtId="177" fontId="5" fillId="10" borderId="1" xfId="0" applyNumberFormat="1" applyFont="1" applyFill="1" applyBorder="1" applyAlignment="1">
      <alignment horizontal="center" vertical="center" wrapText="1"/>
    </xf>
    <xf numFmtId="177" fontId="5" fillId="10" borderId="1" xfId="0" applyNumberFormat="1" applyFont="1" applyFill="1" applyBorder="1" applyAlignment="1">
      <alignment horizontal="center" vertical="center"/>
    </xf>
    <xf numFmtId="180" fontId="5" fillId="10" borderId="1" xfId="0" applyNumberFormat="1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80" fontId="5" fillId="0" borderId="1" xfId="0" applyNumberFormat="1" applyFont="1" applyFill="1" applyBorder="1" applyAlignment="1">
      <alignment horizontal="center" vertical="center"/>
    </xf>
    <xf numFmtId="178" fontId="10" fillId="11" borderId="1" xfId="0" applyNumberFormat="1" applyFont="1" applyFill="1" applyBorder="1" applyAlignment="1">
      <alignment horizontal="center" vertical="center"/>
    </xf>
    <xf numFmtId="177" fontId="10" fillId="11" borderId="1" xfId="0" applyNumberFormat="1" applyFont="1" applyFill="1" applyBorder="1" applyAlignment="1">
      <alignment horizontal="center" vertical="center"/>
    </xf>
    <xf numFmtId="177" fontId="12" fillId="12" borderId="1" xfId="0" applyNumberFormat="1" applyFont="1" applyFill="1" applyBorder="1" applyAlignment="1">
      <alignment horizontal="center" vertical="center"/>
    </xf>
    <xf numFmtId="49" fontId="12" fillId="12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7" fontId="5" fillId="13" borderId="5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178" fontId="5" fillId="10" borderId="1" xfId="0" applyNumberFormat="1" applyFont="1" applyFill="1" applyBorder="1" applyAlignment="1">
      <alignment horizontal="center" vertical="center"/>
    </xf>
    <xf numFmtId="49" fontId="0" fillId="10" borderId="1" xfId="0" applyNumberForma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177" fontId="0" fillId="0" borderId="1" xfId="0" applyNumberFormat="1" applyFill="1" applyBorder="1" applyAlignment="1">
      <alignment vertical="center"/>
    </xf>
    <xf numFmtId="178" fontId="13" fillId="0" borderId="1" xfId="0" applyNumberFormat="1" applyFont="1" applyFill="1" applyBorder="1" applyAlignment="1">
      <alignment horizontal="center" vertical="center"/>
    </xf>
    <xf numFmtId="177" fontId="5" fillId="14" borderId="0" xfId="0" applyNumberFormat="1" applyFont="1" applyFill="1" applyBorder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177" fontId="5" fillId="0" borderId="0" xfId="0" applyNumberFormat="1" applyFont="1" applyFill="1" applyBorder="1" applyAlignment="1">
      <alignment horizontal="center" vertical="center"/>
    </xf>
    <xf numFmtId="177" fontId="13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180" fontId="5" fillId="14" borderId="0" xfId="0" applyNumberFormat="1" applyFont="1" applyFill="1" applyBorder="1" applyAlignment="1">
      <alignment horizontal="center" vertical="center"/>
    </xf>
    <xf numFmtId="178" fontId="5" fillId="14" borderId="0" xfId="0" applyNumberFormat="1" applyFont="1" applyFill="1" applyBorder="1" applyAlignment="1">
      <alignment horizontal="center" vertical="center"/>
    </xf>
    <xf numFmtId="177" fontId="14" fillId="14" borderId="1" xfId="0" applyNumberFormat="1" applyFont="1" applyFill="1" applyBorder="1" applyAlignment="1">
      <alignment horizontal="left" vertical="center"/>
    </xf>
    <xf numFmtId="177" fontId="5" fillId="14" borderId="1" xfId="0" applyNumberFormat="1" applyFont="1" applyFill="1" applyBorder="1" applyAlignment="1">
      <alignment horizontal="center" vertical="center"/>
    </xf>
    <xf numFmtId="180" fontId="5" fillId="14" borderId="1" xfId="0" applyNumberFormat="1" applyFont="1" applyFill="1" applyBorder="1" applyAlignment="1">
      <alignment horizontal="center" vertical="center"/>
    </xf>
    <xf numFmtId="177" fontId="5" fillId="0" borderId="1" xfId="56" applyNumberFormat="1" applyFont="1" applyFill="1" applyBorder="1" applyAlignment="1">
      <alignment horizontal="center" vertical="center"/>
    </xf>
    <xf numFmtId="177" fontId="11" fillId="0" borderId="1" xfId="55" applyNumberFormat="1" applyFont="1" applyFill="1" applyBorder="1" applyAlignment="1">
      <alignment horizontal="center" vertical="center"/>
    </xf>
    <xf numFmtId="49" fontId="5" fillId="0" borderId="1" xfId="51" applyNumberFormat="1" applyFont="1" applyFill="1" applyBorder="1" applyAlignment="1">
      <alignment horizontal="center" vertical="center"/>
    </xf>
    <xf numFmtId="180" fontId="5" fillId="0" borderId="1" xfId="56" applyNumberFormat="1" applyFont="1" applyFill="1" applyBorder="1" applyAlignment="1">
      <alignment horizontal="center" vertical="center"/>
    </xf>
    <xf numFmtId="49" fontId="5" fillId="0" borderId="1" xfId="56" applyNumberFormat="1" applyFont="1" applyFill="1" applyBorder="1" applyAlignment="1">
      <alignment horizontal="center" vertical="center"/>
    </xf>
    <xf numFmtId="180" fontId="1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80" fontId="5" fillId="0" borderId="1" xfId="54" applyNumberFormat="1" applyFont="1" applyFill="1" applyBorder="1" applyAlignment="1">
      <alignment horizontal="center" vertical="center"/>
    </xf>
    <xf numFmtId="18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8" fontId="5" fillId="14" borderId="2" xfId="0" applyNumberFormat="1" applyFont="1" applyFill="1" applyBorder="1" applyAlignment="1">
      <alignment horizontal="center" vertical="center"/>
    </xf>
    <xf numFmtId="177" fontId="5" fillId="14" borderId="2" xfId="0" applyNumberFormat="1" applyFont="1" applyFill="1" applyBorder="1" applyAlignment="1">
      <alignment horizontal="center" vertical="center"/>
    </xf>
    <xf numFmtId="178" fontId="10" fillId="11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180" fontId="5" fillId="0" borderId="0" xfId="0" applyNumberFormat="1" applyFont="1" applyFill="1" applyBorder="1" applyAlignment="1">
      <alignment horizontal="center" vertical="center"/>
    </xf>
    <xf numFmtId="177" fontId="5" fillId="0" borderId="0" xfId="0" applyNumberFormat="1" applyFont="1" applyFill="1" applyBorder="1" applyAlignment="1">
      <alignment horizontal="center" vertical="center" wrapText="1"/>
    </xf>
    <xf numFmtId="180" fontId="5" fillId="0" borderId="0" xfId="0" applyNumberFormat="1" applyFont="1" applyFill="1" applyBorder="1" applyAlignment="1">
      <alignment horizontal="center" vertical="center" wrapText="1"/>
    </xf>
    <xf numFmtId="177" fontId="5" fillId="0" borderId="0" xfId="0" applyNumberFormat="1" applyFont="1" applyFill="1" applyBorder="1" applyAlignment="1">
      <alignment horizontal="left" vertical="center"/>
    </xf>
    <xf numFmtId="177" fontId="5" fillId="0" borderId="0" xfId="0" applyNumberFormat="1" applyFont="1" applyFill="1" applyBorder="1" applyAlignment="1">
      <alignment horizontal="left"/>
    </xf>
    <xf numFmtId="180" fontId="5" fillId="0" borderId="0" xfId="0" applyNumberFormat="1" applyFont="1" applyFill="1" applyBorder="1" applyAlignment="1">
      <alignment horizontal="center"/>
    </xf>
    <xf numFmtId="177" fontId="5" fillId="0" borderId="0" xfId="0" applyNumberFormat="1" applyFont="1" applyFill="1" applyBorder="1" applyAlignment="1">
      <alignment horizontal="center"/>
    </xf>
    <xf numFmtId="177" fontId="5" fillId="0" borderId="0" xfId="57" applyFont="1" applyFill="1" applyBorder="1" applyAlignment="1">
      <alignment horizontal="left" vertical="center"/>
    </xf>
    <xf numFmtId="180" fontId="5" fillId="0" borderId="0" xfId="57" applyNumberFormat="1" applyFont="1" applyFill="1" applyBorder="1" applyAlignment="1">
      <alignment horizontal="center" vertical="center"/>
    </xf>
    <xf numFmtId="177" fontId="5" fillId="0" borderId="0" xfId="57" applyFont="1" applyFill="1" applyBorder="1" applyAlignment="1">
      <alignment horizontal="center" vertical="center"/>
    </xf>
    <xf numFmtId="177" fontId="5" fillId="0" borderId="0" xfId="57" applyNumberFormat="1" applyFont="1" applyFill="1" applyBorder="1" applyAlignment="1">
      <alignment horizontal="left" vertical="center"/>
    </xf>
    <xf numFmtId="178" fontId="5" fillId="0" borderId="0" xfId="0" applyNumberFormat="1" applyFont="1" applyFill="1" applyBorder="1" applyAlignment="1">
      <alignment horizontal="center" vertical="center"/>
    </xf>
    <xf numFmtId="178" fontId="5" fillId="0" borderId="0" xfId="0" applyNumberFormat="1" applyFont="1" applyFill="1" applyBorder="1" applyAlignment="1">
      <alignment horizontal="center" vertical="center" wrapText="1"/>
    </xf>
    <xf numFmtId="177" fontId="0" fillId="0" borderId="0" xfId="0" applyNumberFormat="1" applyFill="1" applyAlignment="1">
      <alignment vertical="center"/>
    </xf>
    <xf numFmtId="177" fontId="8" fillId="0" borderId="0" xfId="0" applyNumberFormat="1" applyFont="1" applyFill="1" applyAlignment="1">
      <alignment vertical="center"/>
    </xf>
    <xf numFmtId="49" fontId="0" fillId="0" borderId="0" xfId="0" applyNumberFormat="1" applyFill="1" applyAlignment="1">
      <alignment vertical="center"/>
    </xf>
    <xf numFmtId="49" fontId="0" fillId="0" borderId="0" xfId="0" applyNumberFormat="1" applyFill="1" applyAlignment="1">
      <alignment horizontal="center" vertical="center"/>
    </xf>
    <xf numFmtId="177" fontId="9" fillId="0" borderId="12" xfId="0" applyNumberFormat="1" applyFont="1" applyFill="1" applyBorder="1" applyAlignment="1">
      <alignment horizontal="center" vertical="center"/>
    </xf>
    <xf numFmtId="177" fontId="9" fillId="0" borderId="0" xfId="0" applyNumberFormat="1" applyFont="1" applyFill="1" applyAlignment="1">
      <alignment horizontal="center" vertical="center"/>
    </xf>
    <xf numFmtId="49" fontId="9" fillId="0" borderId="0" xfId="0" applyNumberFormat="1" applyFont="1" applyFill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180" fontId="10" fillId="0" borderId="1" xfId="0" applyNumberFormat="1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7" fontId="5" fillId="0" borderId="1" xfId="56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80" fontId="5" fillId="0" borderId="1" xfId="0" applyNumberFormat="1" applyFont="1" applyFill="1" applyBorder="1" applyAlignment="1">
      <alignment horizontal="center" vertical="center"/>
    </xf>
    <xf numFmtId="49" fontId="11" fillId="0" borderId="1" xfId="55" applyNumberFormat="1" applyFont="1" applyFill="1" applyBorder="1" applyAlignment="1">
      <alignment horizontal="center" vertical="center"/>
    </xf>
    <xf numFmtId="177" fontId="11" fillId="0" borderId="1" xfId="55" applyNumberFormat="1" applyFont="1" applyFill="1" applyBorder="1" applyAlignment="1">
      <alignment horizontal="center" vertical="center"/>
    </xf>
    <xf numFmtId="180" fontId="5" fillId="0" borderId="1" xfId="56" applyNumberFormat="1" applyFont="1" applyFill="1" applyBorder="1" applyAlignment="1">
      <alignment horizontal="center" vertical="center"/>
    </xf>
    <xf numFmtId="49" fontId="5" fillId="0" borderId="1" xfId="56" applyNumberFormat="1" applyFont="1" applyFill="1" applyBorder="1" applyAlignment="1">
      <alignment horizontal="center" vertical="center"/>
    </xf>
    <xf numFmtId="180" fontId="11" fillId="0" borderId="1" xfId="0" applyNumberFormat="1" applyFont="1" applyFill="1" applyBorder="1" applyAlignment="1">
      <alignment horizontal="center" vertical="center"/>
    </xf>
    <xf numFmtId="180" fontId="5" fillId="0" borderId="1" xfId="54" applyNumberFormat="1" applyFont="1" applyFill="1" applyBorder="1" applyAlignment="1">
      <alignment horizontal="center" vertical="center"/>
    </xf>
    <xf numFmtId="18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vertical="center"/>
    </xf>
    <xf numFmtId="178" fontId="10" fillId="0" borderId="1" xfId="0" applyNumberFormat="1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177" fontId="5" fillId="0" borderId="4" xfId="0" applyNumberFormat="1" applyFont="1" applyFill="1" applyBorder="1" applyAlignment="1">
      <alignment horizontal="center" vertical="center" wrapText="1"/>
    </xf>
    <xf numFmtId="177" fontId="5" fillId="0" borderId="5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177" fontId="5" fillId="0" borderId="6" xfId="0" applyNumberFormat="1" applyFont="1" applyFill="1" applyBorder="1" applyAlignment="1">
      <alignment vertical="center" wrapText="1"/>
    </xf>
    <xf numFmtId="178" fontId="13" fillId="0" borderId="1" xfId="0" applyNumberFormat="1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0" fontId="15" fillId="0" borderId="0" xfId="0" applyFont="1" applyFill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0" fontId="16" fillId="0" borderId="0" xfId="0" applyFont="1" applyFill="1" applyAlignment="1">
      <alignment horizontal="center" vertical="center" wrapText="1"/>
    </xf>
    <xf numFmtId="0" fontId="0" fillId="0" borderId="0" xfId="0" applyFont="1" applyFill="1"/>
    <xf numFmtId="0" fontId="0" fillId="0" borderId="0" xfId="0" applyFont="1"/>
    <xf numFmtId="0" fontId="5" fillId="0" borderId="0" xfId="0" applyFont="1" applyFill="1"/>
    <xf numFmtId="0" fontId="15" fillId="0" borderId="0" xfId="0" applyFont="1" applyFill="1"/>
    <xf numFmtId="0" fontId="16" fillId="0" borderId="0" xfId="0" applyFont="1" applyFill="1"/>
    <xf numFmtId="0" fontId="15" fillId="0" borderId="0" xfId="0" applyFont="1" applyFill="1" applyAlignment="1">
      <alignment horizontal="center"/>
    </xf>
    <xf numFmtId="38" fontId="15" fillId="0" borderId="0" xfId="0" applyNumberFormat="1" applyFont="1" applyFill="1" applyAlignment="1">
      <alignment horizontal="center"/>
    </xf>
    <xf numFmtId="0" fontId="15" fillId="7" borderId="0" xfId="0" applyFont="1" applyFill="1"/>
    <xf numFmtId="181" fontId="15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left" vertical="center"/>
    </xf>
    <xf numFmtId="0" fontId="17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14" fillId="15" borderId="1" xfId="0" applyFont="1" applyFill="1" applyBorder="1" applyAlignment="1">
      <alignment horizontal="center" vertical="center" wrapText="1"/>
    </xf>
    <xf numFmtId="0" fontId="14" fillId="15" borderId="6" xfId="0" applyFont="1" applyFill="1" applyBorder="1" applyAlignment="1">
      <alignment horizontal="center" vertical="center" wrapText="1"/>
    </xf>
    <xf numFmtId="0" fontId="14" fillId="15" borderId="4" xfId="0" applyFont="1" applyFill="1" applyBorder="1" applyAlignment="1">
      <alignment horizontal="center" vertical="center" wrapText="1"/>
    </xf>
    <xf numFmtId="38" fontId="14" fillId="15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38" fontId="19" fillId="0" borderId="1" xfId="0" applyNumberFormat="1" applyFont="1" applyFill="1" applyBorder="1" applyAlignment="1">
      <alignment horizontal="center" vertical="center" wrapText="1"/>
    </xf>
    <xf numFmtId="182" fontId="19" fillId="0" borderId="1" xfId="0" applyNumberFormat="1" applyFont="1" applyFill="1" applyBorder="1" applyAlignment="1">
      <alignment horizontal="center" vertical="center" wrapText="1"/>
    </xf>
    <xf numFmtId="180" fontId="19" fillId="0" borderId="1" xfId="0" applyNumberFormat="1" applyFont="1" applyFill="1" applyBorder="1" applyAlignment="1">
      <alignment horizontal="center" vertical="center" wrapText="1"/>
    </xf>
    <xf numFmtId="183" fontId="19" fillId="0" borderId="1" xfId="0" applyNumberFormat="1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8" fillId="16" borderId="5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16" borderId="6" xfId="0" applyFont="1" applyFill="1" applyBorder="1" applyAlignment="1">
      <alignment horizontal="left" vertical="center" wrapText="1"/>
    </xf>
    <xf numFmtId="0" fontId="18" fillId="16" borderId="1" xfId="0" applyFont="1" applyFill="1" applyBorder="1" applyAlignment="1">
      <alignment horizontal="left" vertical="center" wrapText="1"/>
    </xf>
    <xf numFmtId="181" fontId="17" fillId="0" borderId="0" xfId="0" applyNumberFormat="1" applyFont="1" applyFill="1" applyBorder="1" applyAlignment="1">
      <alignment horizontal="center" vertical="center"/>
    </xf>
    <xf numFmtId="181" fontId="5" fillId="0" borderId="5" xfId="0" applyNumberFormat="1" applyFont="1" applyFill="1" applyBorder="1" applyAlignment="1">
      <alignment horizontal="left" vertical="center"/>
    </xf>
    <xf numFmtId="181" fontId="12" fillId="0" borderId="5" xfId="0" applyNumberFormat="1" applyFont="1" applyFill="1" applyBorder="1" applyAlignment="1">
      <alignment horizontal="center" vertical="center"/>
    </xf>
    <xf numFmtId="181" fontId="5" fillId="0" borderId="0" xfId="0" applyNumberFormat="1" applyFont="1" applyFill="1" applyBorder="1" applyAlignment="1">
      <alignment horizontal="center" vertical="center"/>
    </xf>
    <xf numFmtId="181" fontId="14" fillId="17" borderId="1" xfId="0" applyNumberFormat="1" applyFont="1" applyFill="1" applyBorder="1" applyAlignment="1">
      <alignment horizontal="center" vertical="center" wrapText="1"/>
    </xf>
    <xf numFmtId="0" fontId="14" fillId="17" borderId="1" xfId="0" applyFont="1" applyFill="1" applyBorder="1" applyAlignment="1">
      <alignment horizontal="center" vertical="center" wrapText="1"/>
    </xf>
    <xf numFmtId="38" fontId="14" fillId="17" borderId="1" xfId="0" applyNumberFormat="1" applyFont="1" applyFill="1" applyBorder="1" applyAlignment="1">
      <alignment horizontal="center" vertical="center" wrapText="1"/>
    </xf>
    <xf numFmtId="176" fontId="19" fillId="0" borderId="1" xfId="0" applyNumberFormat="1" applyFont="1" applyFill="1" applyBorder="1" applyAlignment="1">
      <alignment horizontal="center" vertical="center" wrapText="1"/>
    </xf>
    <xf numFmtId="181" fontId="19" fillId="0" borderId="1" xfId="0" applyNumberFormat="1" applyFont="1" applyFill="1" applyBorder="1" applyAlignment="1">
      <alignment horizontal="center" vertical="center" wrapText="1"/>
    </xf>
    <xf numFmtId="176" fontId="18" fillId="16" borderId="1" xfId="0" applyNumberFormat="1" applyFont="1" applyFill="1" applyBorder="1" applyAlignment="1">
      <alignment horizontal="center" vertical="center" wrapText="1"/>
    </xf>
    <xf numFmtId="181" fontId="18" fillId="16" borderId="1" xfId="0" applyNumberFormat="1" applyFont="1" applyFill="1" applyBorder="1" applyAlignment="1">
      <alignment horizontal="center" vertical="center" wrapText="1"/>
    </xf>
    <xf numFmtId="176" fontId="12" fillId="16" borderId="1" xfId="0" applyNumberFormat="1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>
      <alignment horizontal="center" vertical="center" wrapText="1"/>
    </xf>
    <xf numFmtId="181" fontId="20" fillId="7" borderId="1" xfId="0" applyNumberFormat="1" applyFont="1" applyFill="1" applyBorder="1" applyAlignment="1">
      <alignment horizontal="center" vertical="center" wrapText="1"/>
    </xf>
    <xf numFmtId="183" fontId="19" fillId="7" borderId="1" xfId="0" applyNumberFormat="1" applyFont="1" applyFill="1" applyBorder="1" applyAlignment="1">
      <alignment horizontal="center" vertical="center" wrapText="1"/>
    </xf>
    <xf numFmtId="38" fontId="19" fillId="7" borderId="1" xfId="0" applyNumberFormat="1" applyFont="1" applyFill="1" applyBorder="1" applyAlignment="1">
      <alignment horizontal="center" vertical="center" wrapText="1"/>
    </xf>
    <xf numFmtId="176" fontId="19" fillId="7" borderId="1" xfId="0" applyNumberFormat="1" applyFont="1" applyFill="1" applyBorder="1" applyAlignment="1">
      <alignment horizontal="center" vertical="center" wrapText="1"/>
    </xf>
    <xf numFmtId="181" fontId="19" fillId="18" borderId="1" xfId="0" applyNumberFormat="1" applyFont="1" applyFill="1" applyBorder="1" applyAlignment="1">
      <alignment horizontal="center" vertical="center" wrapText="1"/>
    </xf>
    <xf numFmtId="38" fontId="19" fillId="18" borderId="1" xfId="0" applyNumberFormat="1" applyFont="1" applyFill="1" applyBorder="1" applyAlignment="1">
      <alignment horizontal="center" vertical="center" wrapText="1"/>
    </xf>
    <xf numFmtId="176" fontId="19" fillId="18" borderId="1" xfId="0" applyNumberFormat="1" applyFont="1" applyFill="1" applyBorder="1" applyAlignment="1">
      <alignment horizontal="center" vertical="center" wrapText="1"/>
    </xf>
    <xf numFmtId="183" fontId="20" fillId="7" borderId="1" xfId="0" applyNumberFormat="1" applyFont="1" applyFill="1" applyBorder="1" applyAlignment="1">
      <alignment horizontal="center" vertical="center" wrapText="1"/>
    </xf>
    <xf numFmtId="38" fontId="20" fillId="7" borderId="1" xfId="0" applyNumberFormat="1" applyFont="1" applyFill="1" applyBorder="1" applyAlignment="1">
      <alignment horizontal="center" vertical="center" wrapText="1"/>
    </xf>
    <xf numFmtId="176" fontId="20" fillId="7" borderId="1" xfId="0" applyNumberFormat="1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/>
    </xf>
    <xf numFmtId="38" fontId="15" fillId="0" borderId="1" xfId="0" applyNumberFormat="1" applyFont="1" applyFill="1" applyBorder="1" applyAlignment="1">
      <alignment horizontal="center"/>
    </xf>
    <xf numFmtId="9" fontId="19" fillId="0" borderId="1" xfId="0" applyNumberFormat="1" applyFont="1" applyFill="1" applyBorder="1" applyAlignment="1">
      <alignment horizontal="center" vertical="center"/>
    </xf>
    <xf numFmtId="183" fontId="19" fillId="0" borderId="1" xfId="0" applyNumberFormat="1" applyFont="1" applyFill="1" applyBorder="1" applyAlignment="1">
      <alignment vertical="center" wrapText="1"/>
    </xf>
    <xf numFmtId="9" fontId="19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 vertical="center"/>
    </xf>
    <xf numFmtId="0" fontId="21" fillId="0" borderId="0" xfId="0" applyFont="1" applyFill="1"/>
    <xf numFmtId="176" fontId="19" fillId="0" borderId="6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/>
    <xf numFmtId="181" fontId="18" fillId="0" borderId="1" xfId="0" applyNumberFormat="1" applyFont="1" applyFill="1" applyBorder="1" applyAlignment="1">
      <alignment horizontal="center" vertical="center" wrapText="1"/>
    </xf>
    <xf numFmtId="176" fontId="19" fillId="16" borderId="1" xfId="0" applyNumberFormat="1" applyFont="1" applyFill="1" applyBorder="1" applyAlignment="1">
      <alignment horizontal="center" vertical="center" wrapText="1"/>
    </xf>
    <xf numFmtId="181" fontId="19" fillId="0" borderId="1" xfId="0" applyNumberFormat="1" applyFont="1" applyFill="1" applyBorder="1" applyAlignment="1">
      <alignment vertical="center" wrapText="1"/>
    </xf>
    <xf numFmtId="181" fontId="12" fillId="0" borderId="1" xfId="0" applyNumberFormat="1" applyFont="1" applyFill="1" applyBorder="1" applyAlignment="1">
      <alignment horizontal="left"/>
    </xf>
    <xf numFmtId="181" fontId="5" fillId="0" borderId="1" xfId="0" applyNumberFormat="1" applyFont="1" applyFill="1" applyBorder="1" applyAlignment="1">
      <alignment horizontal="left" vertical="center"/>
    </xf>
    <xf numFmtId="181" fontId="0" fillId="0" borderId="0" xfId="0" applyNumberFormat="1" applyFont="1" applyFill="1"/>
    <xf numFmtId="181" fontId="0" fillId="0" borderId="0" xfId="0" applyNumberFormat="1" applyFont="1"/>
    <xf numFmtId="177" fontId="5" fillId="0" borderId="1" xfId="0" applyNumberFormat="1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180" fontId="5" fillId="0" borderId="1" xfId="0" applyNumberFormat="1" applyFont="1" applyFill="1" applyBorder="1" applyAlignment="1" quotePrefix="1">
      <alignment horizontal="center" vertical="center"/>
    </xf>
    <xf numFmtId="177" fontId="5" fillId="0" borderId="1" xfId="0" applyNumberFormat="1" applyFont="1" applyFill="1" applyBorder="1" applyAlignment="1" quotePrefix="1">
      <alignment horizontal="center" vertical="center" wrapText="1"/>
    </xf>
    <xf numFmtId="177" fontId="5" fillId="0" borderId="1" xfId="0" applyNumberFormat="1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180" fontId="5" fillId="0" borderId="1" xfId="0" applyNumberFormat="1" applyFont="1" applyFill="1" applyBorder="1" applyAlignment="1" quotePrefix="1">
      <alignment horizontal="center" vertical="center"/>
    </xf>
    <xf numFmtId="0" fontId="5" fillId="0" borderId="1" xfId="0" applyNumberFormat="1" applyFont="1" applyFill="1" applyBorder="1" applyAlignment="1" quotePrefix="1">
      <alignment horizontal="center" vertical="center"/>
    </xf>
    <xf numFmtId="177" fontId="5" fillId="0" borderId="1" xfId="0" applyNumberFormat="1" applyFont="1" applyFill="1" applyBorder="1" applyAlignment="1" quotePrefix="1">
      <alignment horizontal="center" vertical="center" wrapText="1"/>
    </xf>
    <xf numFmtId="177" fontId="5" fillId="0" borderId="1" xfId="0" applyNumberFormat="1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180" fontId="5" fillId="0" borderId="1" xfId="0" applyNumberFormat="1" applyFont="1" applyFill="1" applyBorder="1" applyAlignment="1" quotePrefix="1">
      <alignment horizontal="center" vertical="center"/>
    </xf>
    <xf numFmtId="177" fontId="5" fillId="0" borderId="1" xfId="0" applyNumberFormat="1" applyFont="1" applyFill="1" applyBorder="1" applyAlignment="1" quotePrefix="1">
      <alignment horizontal="center" vertical="center" wrapText="1"/>
    </xf>
    <xf numFmtId="1" fontId="4" fillId="3" borderId="1" xfId="0" applyNumberFormat="1" applyFont="1" applyFill="1" applyBorder="1" applyAlignment="1" quotePrefix="1">
      <alignment horizontal="center" vertical="center"/>
    </xf>
  </cellXfs>
  <cellStyles count="58">
    <cellStyle name="常规" xfId="0" builtinId="0"/>
    <cellStyle name="货币[0]" xfId="1" builtinId="7"/>
    <cellStyle name="常规 2 2 4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0,0_x000d__x000a_NA_x000d__x000a_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常规 2 3" xfId="51"/>
    <cellStyle name="40% - 强调文字颜色 6" xfId="52" builtinId="51"/>
    <cellStyle name="60% - 强调文字颜色 6" xfId="53" builtinId="52"/>
    <cellStyle name="常规 2" xfId="54"/>
    <cellStyle name="常规 3" xfId="55"/>
    <cellStyle name="常规 4" xfId="56"/>
    <cellStyle name="常规 4 2" xfId="57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AB7942"/>
      <color rgb="0000FA00"/>
      <color rgb="000432FF"/>
      <color rgb="00FF40FF"/>
      <color rgb="0000FD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745067</xdr:colOff>
      <xdr:row>0</xdr:row>
      <xdr:rowOff>269860</xdr:rowOff>
    </xdr:to>
    <xdr:pic>
      <xdr:nvPicPr>
        <xdr:cNvPr id="2" name="图片 1" descr="说明: 说明: 签名LOGO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42900" y="0"/>
          <a:ext cx="744855" cy="25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745067</xdr:colOff>
      <xdr:row>0</xdr:row>
      <xdr:rowOff>269860</xdr:rowOff>
    </xdr:to>
    <xdr:pic>
      <xdr:nvPicPr>
        <xdr:cNvPr id="3" name="图片 2" descr="说明: 说明: 签名LOGO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42900" y="0"/>
          <a:ext cx="744855" cy="25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68"/>
  <sheetViews>
    <sheetView tabSelected="1" zoomScale="80" zoomScaleNormal="80" zoomScalePageLayoutView="90" topLeftCell="A4" workbookViewId="0">
      <selection activeCell="P14" sqref="P14"/>
    </sheetView>
  </sheetViews>
  <sheetFormatPr defaultColWidth="9" defaultRowHeight="0" customHeight="1" zeroHeight="1"/>
  <cols>
    <col min="1" max="1" width="4.5" style="236" customWidth="1"/>
    <col min="2" max="2" width="12.1083333333333" style="237" customWidth="1"/>
    <col min="3" max="3" width="30.25" style="237" customWidth="1"/>
    <col min="4" max="4" width="35.2083333333333" style="238" customWidth="1"/>
    <col min="5" max="5" width="7.44166666666667" style="239" customWidth="1"/>
    <col min="6" max="6" width="15" style="239" customWidth="1"/>
    <col min="7" max="7" width="6.10833333333333" style="240" customWidth="1"/>
    <col min="8" max="8" width="5.10833333333333" style="239" customWidth="1"/>
    <col min="9" max="10" width="12" style="241" customWidth="1"/>
    <col min="11" max="11" width="6.66666666666667" style="242" customWidth="1"/>
    <col min="12" max="12" width="5.10833333333333" style="239" customWidth="1"/>
    <col min="13" max="13" width="6.10833333333333" style="240" customWidth="1"/>
    <col min="14" max="14" width="5.10833333333333" style="239" customWidth="1"/>
    <col min="15" max="16" width="12" style="241" customWidth="1"/>
    <col min="17" max="1924" width="8.775" style="237" customWidth="1"/>
    <col min="1925" max="2030" width="9" style="237"/>
    <col min="2031" max="2031" width="2.775" style="237" customWidth="1"/>
    <col min="2032" max="2032" width="9" style="237" customWidth="1"/>
    <col min="2033" max="2033" width="12.6666666666667" style="237" customWidth="1"/>
    <col min="2034" max="2034" width="11.4416666666667" style="237" customWidth="1"/>
    <col min="2035" max="2035" width="10.1083333333333" style="237" customWidth="1"/>
    <col min="2036" max="2036" width="18.1083333333333" style="237" customWidth="1"/>
    <col min="2037" max="2037" width="10.3333333333333" style="237" customWidth="1"/>
    <col min="2038" max="2039" width="8.775" style="237" customWidth="1"/>
    <col min="2040" max="2040" width="13.4416666666667" style="237" customWidth="1"/>
    <col min="2041" max="2041" width="12.6666666666667" style="237" customWidth="1"/>
    <col min="2042" max="2042" width="11.3333333333333" style="237" customWidth="1"/>
    <col min="2043" max="2043" width="12.6666666666667" style="237" customWidth="1"/>
    <col min="2044" max="2044" width="12.4416666666667" style="237" customWidth="1"/>
    <col min="2045" max="2286" width="9" style="237"/>
    <col min="2287" max="2287" width="2.775" style="237" customWidth="1"/>
    <col min="2288" max="2288" width="9" style="237" customWidth="1"/>
    <col min="2289" max="2289" width="12.6666666666667" style="237" customWidth="1"/>
    <col min="2290" max="2290" width="11.4416666666667" style="237" customWidth="1"/>
    <col min="2291" max="2291" width="10.1083333333333" style="237" customWidth="1"/>
    <col min="2292" max="2292" width="18.1083333333333" style="237" customWidth="1"/>
    <col min="2293" max="2293" width="10.3333333333333" style="237" customWidth="1"/>
    <col min="2294" max="2295" width="8.775" style="237" customWidth="1"/>
    <col min="2296" max="2296" width="13.4416666666667" style="237" customWidth="1"/>
    <col min="2297" max="2297" width="12.6666666666667" style="237" customWidth="1"/>
    <col min="2298" max="2298" width="11.3333333333333" style="237" customWidth="1"/>
    <col min="2299" max="2299" width="12.6666666666667" style="237" customWidth="1"/>
    <col min="2300" max="2300" width="12.4416666666667" style="237" customWidth="1"/>
    <col min="2301" max="2542" width="9" style="237"/>
    <col min="2543" max="2543" width="2.775" style="237" customWidth="1"/>
    <col min="2544" max="2544" width="9" style="237" customWidth="1"/>
    <col min="2545" max="2545" width="12.6666666666667" style="237" customWidth="1"/>
    <col min="2546" max="2546" width="11.4416666666667" style="237" customWidth="1"/>
    <col min="2547" max="2547" width="10.1083333333333" style="237" customWidth="1"/>
    <col min="2548" max="2548" width="18.1083333333333" style="237" customWidth="1"/>
    <col min="2549" max="2549" width="10.3333333333333" style="237" customWidth="1"/>
    <col min="2550" max="2551" width="8.775" style="237" customWidth="1"/>
    <col min="2552" max="2552" width="13.4416666666667" style="237" customWidth="1"/>
    <col min="2553" max="2553" width="12.6666666666667" style="237" customWidth="1"/>
    <col min="2554" max="2554" width="11.3333333333333" style="237" customWidth="1"/>
    <col min="2555" max="2555" width="12.6666666666667" style="237" customWidth="1"/>
    <col min="2556" max="2556" width="12.4416666666667" style="237" customWidth="1"/>
    <col min="2557" max="2798" width="9" style="237"/>
    <col min="2799" max="2799" width="2.775" style="237" customWidth="1"/>
    <col min="2800" max="2800" width="9" style="237" customWidth="1"/>
    <col min="2801" max="2801" width="12.6666666666667" style="237" customWidth="1"/>
    <col min="2802" max="2802" width="11.4416666666667" style="237" customWidth="1"/>
    <col min="2803" max="2803" width="10.1083333333333" style="237" customWidth="1"/>
    <col min="2804" max="2804" width="18.1083333333333" style="237" customWidth="1"/>
    <col min="2805" max="2805" width="10.3333333333333" style="237" customWidth="1"/>
    <col min="2806" max="2807" width="8.775" style="237" customWidth="1"/>
    <col min="2808" max="2808" width="13.4416666666667" style="237" customWidth="1"/>
    <col min="2809" max="2809" width="12.6666666666667" style="237" customWidth="1"/>
    <col min="2810" max="2810" width="11.3333333333333" style="237" customWidth="1"/>
    <col min="2811" max="2811" width="12.6666666666667" style="237" customWidth="1"/>
    <col min="2812" max="2812" width="12.4416666666667" style="237" customWidth="1"/>
    <col min="2813" max="3054" width="9" style="237"/>
    <col min="3055" max="3055" width="2.775" style="237" customWidth="1"/>
    <col min="3056" max="3056" width="9" style="237" customWidth="1"/>
    <col min="3057" max="3057" width="12.6666666666667" style="237" customWidth="1"/>
    <col min="3058" max="3058" width="11.4416666666667" style="237" customWidth="1"/>
    <col min="3059" max="3059" width="10.1083333333333" style="237" customWidth="1"/>
    <col min="3060" max="3060" width="18.1083333333333" style="237" customWidth="1"/>
    <col min="3061" max="3061" width="10.3333333333333" style="237" customWidth="1"/>
    <col min="3062" max="3063" width="8.775" style="237" customWidth="1"/>
    <col min="3064" max="3064" width="13.4416666666667" style="237" customWidth="1"/>
    <col min="3065" max="3065" width="12.6666666666667" style="237" customWidth="1"/>
    <col min="3066" max="3066" width="11.3333333333333" style="237" customWidth="1"/>
    <col min="3067" max="3067" width="12.6666666666667" style="237" customWidth="1"/>
    <col min="3068" max="3068" width="12.4416666666667" style="237" customWidth="1"/>
    <col min="3069" max="3310" width="9" style="237"/>
    <col min="3311" max="3311" width="2.775" style="237" customWidth="1"/>
    <col min="3312" max="3312" width="9" style="237" customWidth="1"/>
    <col min="3313" max="3313" width="12.6666666666667" style="237" customWidth="1"/>
    <col min="3314" max="3314" width="11.4416666666667" style="237" customWidth="1"/>
    <col min="3315" max="3315" width="10.1083333333333" style="237" customWidth="1"/>
    <col min="3316" max="3316" width="18.1083333333333" style="237" customWidth="1"/>
    <col min="3317" max="3317" width="10.3333333333333" style="237" customWidth="1"/>
    <col min="3318" max="3319" width="8.775" style="237" customWidth="1"/>
    <col min="3320" max="3320" width="13.4416666666667" style="237" customWidth="1"/>
    <col min="3321" max="3321" width="12.6666666666667" style="237" customWidth="1"/>
    <col min="3322" max="3322" width="11.3333333333333" style="237" customWidth="1"/>
    <col min="3323" max="3323" width="12.6666666666667" style="237" customWidth="1"/>
    <col min="3324" max="3324" width="12.4416666666667" style="237" customWidth="1"/>
    <col min="3325" max="3566" width="9" style="237"/>
    <col min="3567" max="3567" width="2.775" style="237" customWidth="1"/>
    <col min="3568" max="3568" width="9" style="237" customWidth="1"/>
    <col min="3569" max="3569" width="12.6666666666667" style="237" customWidth="1"/>
    <col min="3570" max="3570" width="11.4416666666667" style="237" customWidth="1"/>
    <col min="3571" max="3571" width="10.1083333333333" style="237" customWidth="1"/>
    <col min="3572" max="3572" width="18.1083333333333" style="237" customWidth="1"/>
    <col min="3573" max="3573" width="10.3333333333333" style="237" customWidth="1"/>
    <col min="3574" max="3575" width="8.775" style="237" customWidth="1"/>
    <col min="3576" max="3576" width="13.4416666666667" style="237" customWidth="1"/>
    <col min="3577" max="3577" width="12.6666666666667" style="237" customWidth="1"/>
    <col min="3578" max="3578" width="11.3333333333333" style="237" customWidth="1"/>
    <col min="3579" max="3579" width="12.6666666666667" style="237" customWidth="1"/>
    <col min="3580" max="3580" width="12.4416666666667" style="237" customWidth="1"/>
    <col min="3581" max="3822" width="9" style="237"/>
    <col min="3823" max="3823" width="2.775" style="237" customWidth="1"/>
    <col min="3824" max="3824" width="9" style="237" customWidth="1"/>
    <col min="3825" max="3825" width="12.6666666666667" style="237" customWidth="1"/>
    <col min="3826" max="3826" width="11.4416666666667" style="237" customWidth="1"/>
    <col min="3827" max="3827" width="10.1083333333333" style="237" customWidth="1"/>
    <col min="3828" max="3828" width="18.1083333333333" style="237" customWidth="1"/>
    <col min="3829" max="3829" width="10.3333333333333" style="237" customWidth="1"/>
    <col min="3830" max="3831" width="8.775" style="237" customWidth="1"/>
    <col min="3832" max="3832" width="13.4416666666667" style="237" customWidth="1"/>
    <col min="3833" max="3833" width="12.6666666666667" style="237" customWidth="1"/>
    <col min="3834" max="3834" width="11.3333333333333" style="237" customWidth="1"/>
    <col min="3835" max="3835" width="12.6666666666667" style="237" customWidth="1"/>
    <col min="3836" max="3836" width="12.4416666666667" style="237" customWidth="1"/>
    <col min="3837" max="4078" width="9" style="237"/>
    <col min="4079" max="4079" width="2.775" style="237" customWidth="1"/>
    <col min="4080" max="4080" width="9" style="237" customWidth="1"/>
    <col min="4081" max="4081" width="12.6666666666667" style="237" customWidth="1"/>
    <col min="4082" max="4082" width="11.4416666666667" style="237" customWidth="1"/>
    <col min="4083" max="4083" width="10.1083333333333" style="237" customWidth="1"/>
    <col min="4084" max="4084" width="18.1083333333333" style="237" customWidth="1"/>
    <col min="4085" max="4085" width="10.3333333333333" style="237" customWidth="1"/>
    <col min="4086" max="4087" width="8.775" style="237" customWidth="1"/>
    <col min="4088" max="4088" width="13.4416666666667" style="237" customWidth="1"/>
    <col min="4089" max="4089" width="12.6666666666667" style="237" customWidth="1"/>
    <col min="4090" max="4090" width="11.3333333333333" style="237" customWidth="1"/>
    <col min="4091" max="4091" width="12.6666666666667" style="237" customWidth="1"/>
    <col min="4092" max="4092" width="12.4416666666667" style="237" customWidth="1"/>
    <col min="4093" max="4334" width="9" style="237"/>
    <col min="4335" max="4335" width="2.775" style="237" customWidth="1"/>
    <col min="4336" max="4336" width="9" style="237" customWidth="1"/>
    <col min="4337" max="4337" width="12.6666666666667" style="237" customWidth="1"/>
    <col min="4338" max="4338" width="11.4416666666667" style="237" customWidth="1"/>
    <col min="4339" max="4339" width="10.1083333333333" style="237" customWidth="1"/>
    <col min="4340" max="4340" width="18.1083333333333" style="237" customWidth="1"/>
    <col min="4341" max="4341" width="10.3333333333333" style="237" customWidth="1"/>
    <col min="4342" max="4343" width="8.775" style="237" customWidth="1"/>
    <col min="4344" max="4344" width="13.4416666666667" style="237" customWidth="1"/>
    <col min="4345" max="4345" width="12.6666666666667" style="237" customWidth="1"/>
    <col min="4346" max="4346" width="11.3333333333333" style="237" customWidth="1"/>
    <col min="4347" max="4347" width="12.6666666666667" style="237" customWidth="1"/>
    <col min="4348" max="4348" width="12.4416666666667" style="237" customWidth="1"/>
    <col min="4349" max="4590" width="9" style="237"/>
    <col min="4591" max="4591" width="2.775" style="237" customWidth="1"/>
    <col min="4592" max="4592" width="9" style="237" customWidth="1"/>
    <col min="4593" max="4593" width="12.6666666666667" style="237" customWidth="1"/>
    <col min="4594" max="4594" width="11.4416666666667" style="237" customWidth="1"/>
    <col min="4595" max="4595" width="10.1083333333333" style="237" customWidth="1"/>
    <col min="4596" max="4596" width="18.1083333333333" style="237" customWidth="1"/>
    <col min="4597" max="4597" width="10.3333333333333" style="237" customWidth="1"/>
    <col min="4598" max="4599" width="8.775" style="237" customWidth="1"/>
    <col min="4600" max="4600" width="13.4416666666667" style="237" customWidth="1"/>
    <col min="4601" max="4601" width="12.6666666666667" style="237" customWidth="1"/>
    <col min="4602" max="4602" width="11.3333333333333" style="237" customWidth="1"/>
    <col min="4603" max="4603" width="12.6666666666667" style="237" customWidth="1"/>
    <col min="4604" max="4604" width="12.4416666666667" style="237" customWidth="1"/>
    <col min="4605" max="4846" width="9" style="237"/>
    <col min="4847" max="4847" width="2.775" style="237" customWidth="1"/>
    <col min="4848" max="4848" width="9" style="237" customWidth="1"/>
    <col min="4849" max="4849" width="12.6666666666667" style="237" customWidth="1"/>
    <col min="4850" max="4850" width="11.4416666666667" style="237" customWidth="1"/>
    <col min="4851" max="4851" width="10.1083333333333" style="237" customWidth="1"/>
    <col min="4852" max="4852" width="18.1083333333333" style="237" customWidth="1"/>
    <col min="4853" max="4853" width="10.3333333333333" style="237" customWidth="1"/>
    <col min="4854" max="4855" width="8.775" style="237" customWidth="1"/>
    <col min="4856" max="4856" width="13.4416666666667" style="237" customWidth="1"/>
    <col min="4857" max="4857" width="12.6666666666667" style="237" customWidth="1"/>
    <col min="4858" max="4858" width="11.3333333333333" style="237" customWidth="1"/>
    <col min="4859" max="4859" width="12.6666666666667" style="237" customWidth="1"/>
    <col min="4860" max="4860" width="12.4416666666667" style="237" customWidth="1"/>
    <col min="4861" max="5102" width="9" style="237"/>
    <col min="5103" max="5103" width="2.775" style="237" customWidth="1"/>
    <col min="5104" max="5104" width="9" style="237" customWidth="1"/>
    <col min="5105" max="5105" width="12.6666666666667" style="237" customWidth="1"/>
    <col min="5106" max="5106" width="11.4416666666667" style="237" customWidth="1"/>
    <col min="5107" max="5107" width="10.1083333333333" style="237" customWidth="1"/>
    <col min="5108" max="5108" width="18.1083333333333" style="237" customWidth="1"/>
    <col min="5109" max="5109" width="10.3333333333333" style="237" customWidth="1"/>
    <col min="5110" max="5111" width="8.775" style="237" customWidth="1"/>
    <col min="5112" max="5112" width="13.4416666666667" style="237" customWidth="1"/>
    <col min="5113" max="5113" width="12.6666666666667" style="237" customWidth="1"/>
    <col min="5114" max="5114" width="11.3333333333333" style="237" customWidth="1"/>
    <col min="5115" max="5115" width="12.6666666666667" style="237" customWidth="1"/>
    <col min="5116" max="5116" width="12.4416666666667" style="237" customWidth="1"/>
    <col min="5117" max="5358" width="9" style="237"/>
    <col min="5359" max="5359" width="2.775" style="237" customWidth="1"/>
    <col min="5360" max="5360" width="9" style="237" customWidth="1"/>
    <col min="5361" max="5361" width="12.6666666666667" style="237" customWidth="1"/>
    <col min="5362" max="5362" width="11.4416666666667" style="237" customWidth="1"/>
    <col min="5363" max="5363" width="10.1083333333333" style="237" customWidth="1"/>
    <col min="5364" max="5364" width="18.1083333333333" style="237" customWidth="1"/>
    <col min="5365" max="5365" width="10.3333333333333" style="237" customWidth="1"/>
    <col min="5366" max="5367" width="8.775" style="237" customWidth="1"/>
    <col min="5368" max="5368" width="13.4416666666667" style="237" customWidth="1"/>
    <col min="5369" max="5369" width="12.6666666666667" style="237" customWidth="1"/>
    <col min="5370" max="5370" width="11.3333333333333" style="237" customWidth="1"/>
    <col min="5371" max="5371" width="12.6666666666667" style="237" customWidth="1"/>
    <col min="5372" max="5372" width="12.4416666666667" style="237" customWidth="1"/>
    <col min="5373" max="5614" width="9" style="237"/>
    <col min="5615" max="5615" width="2.775" style="237" customWidth="1"/>
    <col min="5616" max="5616" width="9" style="237" customWidth="1"/>
    <col min="5617" max="5617" width="12.6666666666667" style="237" customWidth="1"/>
    <col min="5618" max="5618" width="11.4416666666667" style="237" customWidth="1"/>
    <col min="5619" max="5619" width="10.1083333333333" style="237" customWidth="1"/>
    <col min="5620" max="5620" width="18.1083333333333" style="237" customWidth="1"/>
    <col min="5621" max="5621" width="10.3333333333333" style="237" customWidth="1"/>
    <col min="5622" max="5623" width="8.775" style="237" customWidth="1"/>
    <col min="5624" max="5624" width="13.4416666666667" style="237" customWidth="1"/>
    <col min="5625" max="5625" width="12.6666666666667" style="237" customWidth="1"/>
    <col min="5626" max="5626" width="11.3333333333333" style="237" customWidth="1"/>
    <col min="5627" max="5627" width="12.6666666666667" style="237" customWidth="1"/>
    <col min="5628" max="5628" width="12.4416666666667" style="237" customWidth="1"/>
    <col min="5629" max="5870" width="9" style="237"/>
    <col min="5871" max="5871" width="2.775" style="237" customWidth="1"/>
    <col min="5872" max="5872" width="9" style="237" customWidth="1"/>
    <col min="5873" max="5873" width="12.6666666666667" style="237" customWidth="1"/>
    <col min="5874" max="5874" width="11.4416666666667" style="237" customWidth="1"/>
    <col min="5875" max="5875" width="10.1083333333333" style="237" customWidth="1"/>
    <col min="5876" max="5876" width="18.1083333333333" style="237" customWidth="1"/>
    <col min="5877" max="5877" width="10.3333333333333" style="237" customWidth="1"/>
    <col min="5878" max="5879" width="8.775" style="237" customWidth="1"/>
    <col min="5880" max="5880" width="13.4416666666667" style="237" customWidth="1"/>
    <col min="5881" max="5881" width="12.6666666666667" style="237" customWidth="1"/>
    <col min="5882" max="5882" width="11.3333333333333" style="237" customWidth="1"/>
    <col min="5883" max="5883" width="12.6666666666667" style="237" customWidth="1"/>
    <col min="5884" max="5884" width="12.4416666666667" style="237" customWidth="1"/>
    <col min="5885" max="6126" width="9" style="237"/>
    <col min="6127" max="6127" width="2.775" style="237" customWidth="1"/>
    <col min="6128" max="6128" width="9" style="237" customWidth="1"/>
    <col min="6129" max="6129" width="12.6666666666667" style="237" customWidth="1"/>
    <col min="6130" max="6130" width="11.4416666666667" style="237" customWidth="1"/>
    <col min="6131" max="6131" width="10.1083333333333" style="237" customWidth="1"/>
    <col min="6132" max="6132" width="18.1083333333333" style="237" customWidth="1"/>
    <col min="6133" max="6133" width="10.3333333333333" style="237" customWidth="1"/>
    <col min="6134" max="6135" width="8.775" style="237" customWidth="1"/>
    <col min="6136" max="6136" width="13.4416666666667" style="237" customWidth="1"/>
    <col min="6137" max="6137" width="12.6666666666667" style="237" customWidth="1"/>
    <col min="6138" max="6138" width="11.3333333333333" style="237" customWidth="1"/>
    <col min="6139" max="6139" width="12.6666666666667" style="237" customWidth="1"/>
    <col min="6140" max="6140" width="12.4416666666667" style="237" customWidth="1"/>
    <col min="6141" max="6382" width="9" style="237"/>
    <col min="6383" max="6383" width="2.775" style="237" customWidth="1"/>
    <col min="6384" max="6384" width="9" style="237" customWidth="1"/>
    <col min="6385" max="6385" width="12.6666666666667" style="237" customWidth="1"/>
    <col min="6386" max="6386" width="11.4416666666667" style="237" customWidth="1"/>
    <col min="6387" max="6387" width="10.1083333333333" style="237" customWidth="1"/>
    <col min="6388" max="6388" width="18.1083333333333" style="237" customWidth="1"/>
    <col min="6389" max="6389" width="10.3333333333333" style="237" customWidth="1"/>
    <col min="6390" max="6391" width="8.775" style="237" customWidth="1"/>
    <col min="6392" max="6392" width="13.4416666666667" style="237" customWidth="1"/>
    <col min="6393" max="6393" width="12.6666666666667" style="237" customWidth="1"/>
    <col min="6394" max="6394" width="11.3333333333333" style="237" customWidth="1"/>
    <col min="6395" max="6395" width="12.6666666666667" style="237" customWidth="1"/>
    <col min="6396" max="6396" width="12.4416666666667" style="237" customWidth="1"/>
    <col min="6397" max="6638" width="9" style="237"/>
    <col min="6639" max="6639" width="2.775" style="237" customWidth="1"/>
    <col min="6640" max="6640" width="9" style="237" customWidth="1"/>
    <col min="6641" max="6641" width="12.6666666666667" style="237" customWidth="1"/>
    <col min="6642" max="6642" width="11.4416666666667" style="237" customWidth="1"/>
    <col min="6643" max="6643" width="10.1083333333333" style="237" customWidth="1"/>
    <col min="6644" max="6644" width="18.1083333333333" style="237" customWidth="1"/>
    <col min="6645" max="6645" width="10.3333333333333" style="237" customWidth="1"/>
    <col min="6646" max="6647" width="8.775" style="237" customWidth="1"/>
    <col min="6648" max="6648" width="13.4416666666667" style="237" customWidth="1"/>
    <col min="6649" max="6649" width="12.6666666666667" style="237" customWidth="1"/>
    <col min="6650" max="6650" width="11.3333333333333" style="237" customWidth="1"/>
    <col min="6651" max="6651" width="12.6666666666667" style="237" customWidth="1"/>
    <col min="6652" max="6652" width="12.4416666666667" style="237" customWidth="1"/>
    <col min="6653" max="6894" width="9" style="237"/>
    <col min="6895" max="6895" width="2.775" style="237" customWidth="1"/>
    <col min="6896" max="6896" width="9" style="237" customWidth="1"/>
    <col min="6897" max="6897" width="12.6666666666667" style="237" customWidth="1"/>
    <col min="6898" max="6898" width="11.4416666666667" style="237" customWidth="1"/>
    <col min="6899" max="6899" width="10.1083333333333" style="237" customWidth="1"/>
    <col min="6900" max="6900" width="18.1083333333333" style="237" customWidth="1"/>
    <col min="6901" max="6901" width="10.3333333333333" style="237" customWidth="1"/>
    <col min="6902" max="6903" width="8.775" style="237" customWidth="1"/>
    <col min="6904" max="6904" width="13.4416666666667" style="237" customWidth="1"/>
    <col min="6905" max="6905" width="12.6666666666667" style="237" customWidth="1"/>
    <col min="6906" max="6906" width="11.3333333333333" style="237" customWidth="1"/>
    <col min="6907" max="6907" width="12.6666666666667" style="237" customWidth="1"/>
    <col min="6908" max="6908" width="12.4416666666667" style="237" customWidth="1"/>
    <col min="6909" max="7150" width="9" style="237"/>
    <col min="7151" max="7151" width="2.775" style="237" customWidth="1"/>
    <col min="7152" max="7152" width="9" style="237" customWidth="1"/>
    <col min="7153" max="7153" width="12.6666666666667" style="237" customWidth="1"/>
    <col min="7154" max="7154" width="11.4416666666667" style="237" customWidth="1"/>
    <col min="7155" max="7155" width="10.1083333333333" style="237" customWidth="1"/>
    <col min="7156" max="7156" width="18.1083333333333" style="237" customWidth="1"/>
    <col min="7157" max="7157" width="10.3333333333333" style="237" customWidth="1"/>
    <col min="7158" max="7159" width="8.775" style="237" customWidth="1"/>
    <col min="7160" max="7160" width="13.4416666666667" style="237" customWidth="1"/>
    <col min="7161" max="7161" width="12.6666666666667" style="237" customWidth="1"/>
    <col min="7162" max="7162" width="11.3333333333333" style="237" customWidth="1"/>
    <col min="7163" max="7163" width="12.6666666666667" style="237" customWidth="1"/>
    <col min="7164" max="7164" width="12.4416666666667" style="237" customWidth="1"/>
    <col min="7165" max="7406" width="9" style="237"/>
    <col min="7407" max="7407" width="2.775" style="237" customWidth="1"/>
    <col min="7408" max="7408" width="9" style="237" customWidth="1"/>
    <col min="7409" max="7409" width="12.6666666666667" style="237" customWidth="1"/>
    <col min="7410" max="7410" width="11.4416666666667" style="237" customWidth="1"/>
    <col min="7411" max="7411" width="10.1083333333333" style="237" customWidth="1"/>
    <col min="7412" max="7412" width="18.1083333333333" style="237" customWidth="1"/>
    <col min="7413" max="7413" width="10.3333333333333" style="237" customWidth="1"/>
    <col min="7414" max="7415" width="8.775" style="237" customWidth="1"/>
    <col min="7416" max="7416" width="13.4416666666667" style="237" customWidth="1"/>
    <col min="7417" max="7417" width="12.6666666666667" style="237" customWidth="1"/>
    <col min="7418" max="7418" width="11.3333333333333" style="237" customWidth="1"/>
    <col min="7419" max="7419" width="12.6666666666667" style="237" customWidth="1"/>
    <col min="7420" max="7420" width="12.4416666666667" style="237" customWidth="1"/>
    <col min="7421" max="7662" width="9" style="237"/>
    <col min="7663" max="7663" width="2.775" style="237" customWidth="1"/>
    <col min="7664" max="7664" width="9" style="237" customWidth="1"/>
    <col min="7665" max="7665" width="12.6666666666667" style="237" customWidth="1"/>
    <col min="7666" max="7666" width="11.4416666666667" style="237" customWidth="1"/>
    <col min="7667" max="7667" width="10.1083333333333" style="237" customWidth="1"/>
    <col min="7668" max="7668" width="18.1083333333333" style="237" customWidth="1"/>
    <col min="7669" max="7669" width="10.3333333333333" style="237" customWidth="1"/>
    <col min="7670" max="7671" width="8.775" style="237" customWidth="1"/>
    <col min="7672" max="7672" width="13.4416666666667" style="237" customWidth="1"/>
    <col min="7673" max="7673" width="12.6666666666667" style="237" customWidth="1"/>
    <col min="7674" max="7674" width="11.3333333333333" style="237" customWidth="1"/>
    <col min="7675" max="7675" width="12.6666666666667" style="237" customWidth="1"/>
    <col min="7676" max="7676" width="12.4416666666667" style="237" customWidth="1"/>
    <col min="7677" max="7918" width="9" style="237"/>
    <col min="7919" max="7919" width="2.775" style="237" customWidth="1"/>
    <col min="7920" max="7920" width="9" style="237" customWidth="1"/>
    <col min="7921" max="7921" width="12.6666666666667" style="237" customWidth="1"/>
    <col min="7922" max="7922" width="11.4416666666667" style="237" customWidth="1"/>
    <col min="7923" max="7923" width="10.1083333333333" style="237" customWidth="1"/>
    <col min="7924" max="7924" width="18.1083333333333" style="237" customWidth="1"/>
    <col min="7925" max="7925" width="10.3333333333333" style="237" customWidth="1"/>
    <col min="7926" max="7927" width="8.775" style="237" customWidth="1"/>
    <col min="7928" max="7928" width="13.4416666666667" style="237" customWidth="1"/>
    <col min="7929" max="7929" width="12.6666666666667" style="237" customWidth="1"/>
    <col min="7930" max="7930" width="11.3333333333333" style="237" customWidth="1"/>
    <col min="7931" max="7931" width="12.6666666666667" style="237" customWidth="1"/>
    <col min="7932" max="7932" width="12.4416666666667" style="237" customWidth="1"/>
    <col min="7933" max="8174" width="9" style="237"/>
    <col min="8175" max="8175" width="2.775" style="237" customWidth="1"/>
    <col min="8176" max="8176" width="9" style="237" customWidth="1"/>
    <col min="8177" max="8177" width="12.6666666666667" style="237" customWidth="1"/>
    <col min="8178" max="8178" width="11.4416666666667" style="237" customWidth="1"/>
    <col min="8179" max="8179" width="10.1083333333333" style="237" customWidth="1"/>
    <col min="8180" max="8180" width="18.1083333333333" style="237" customWidth="1"/>
    <col min="8181" max="8181" width="10.3333333333333" style="237" customWidth="1"/>
    <col min="8182" max="8183" width="8.775" style="237" customWidth="1"/>
    <col min="8184" max="8184" width="13.4416666666667" style="237" customWidth="1"/>
    <col min="8185" max="8185" width="12.6666666666667" style="237" customWidth="1"/>
    <col min="8186" max="8186" width="11.3333333333333" style="237" customWidth="1"/>
    <col min="8187" max="8187" width="12.6666666666667" style="237" customWidth="1"/>
    <col min="8188" max="8188" width="12.4416666666667" style="237" customWidth="1"/>
    <col min="8189" max="8430" width="9" style="237"/>
    <col min="8431" max="8431" width="2.775" style="237" customWidth="1"/>
    <col min="8432" max="8432" width="9" style="237" customWidth="1"/>
    <col min="8433" max="8433" width="12.6666666666667" style="237" customWidth="1"/>
    <col min="8434" max="8434" width="11.4416666666667" style="237" customWidth="1"/>
    <col min="8435" max="8435" width="10.1083333333333" style="237" customWidth="1"/>
    <col min="8436" max="8436" width="18.1083333333333" style="237" customWidth="1"/>
    <col min="8437" max="8437" width="10.3333333333333" style="237" customWidth="1"/>
    <col min="8438" max="8439" width="8.775" style="237" customWidth="1"/>
    <col min="8440" max="8440" width="13.4416666666667" style="237" customWidth="1"/>
    <col min="8441" max="8441" width="12.6666666666667" style="237" customWidth="1"/>
    <col min="8442" max="8442" width="11.3333333333333" style="237" customWidth="1"/>
    <col min="8443" max="8443" width="12.6666666666667" style="237" customWidth="1"/>
    <col min="8444" max="8444" width="12.4416666666667" style="237" customWidth="1"/>
    <col min="8445" max="8686" width="9" style="237"/>
    <col min="8687" max="8687" width="2.775" style="237" customWidth="1"/>
    <col min="8688" max="8688" width="9" style="237" customWidth="1"/>
    <col min="8689" max="8689" width="12.6666666666667" style="237" customWidth="1"/>
    <col min="8690" max="8690" width="11.4416666666667" style="237" customWidth="1"/>
    <col min="8691" max="8691" width="10.1083333333333" style="237" customWidth="1"/>
    <col min="8692" max="8692" width="18.1083333333333" style="237" customWidth="1"/>
    <col min="8693" max="8693" width="10.3333333333333" style="237" customWidth="1"/>
    <col min="8694" max="8695" width="8.775" style="237" customWidth="1"/>
    <col min="8696" max="8696" width="13.4416666666667" style="237" customWidth="1"/>
    <col min="8697" max="8697" width="12.6666666666667" style="237" customWidth="1"/>
    <col min="8698" max="8698" width="11.3333333333333" style="237" customWidth="1"/>
    <col min="8699" max="8699" width="12.6666666666667" style="237" customWidth="1"/>
    <col min="8700" max="8700" width="12.4416666666667" style="237" customWidth="1"/>
    <col min="8701" max="8942" width="9" style="237"/>
    <col min="8943" max="8943" width="2.775" style="237" customWidth="1"/>
    <col min="8944" max="8944" width="9" style="237" customWidth="1"/>
    <col min="8945" max="8945" width="12.6666666666667" style="237" customWidth="1"/>
    <col min="8946" max="8946" width="11.4416666666667" style="237" customWidth="1"/>
    <col min="8947" max="8947" width="10.1083333333333" style="237" customWidth="1"/>
    <col min="8948" max="8948" width="18.1083333333333" style="237" customWidth="1"/>
    <col min="8949" max="8949" width="10.3333333333333" style="237" customWidth="1"/>
    <col min="8950" max="8951" width="8.775" style="237" customWidth="1"/>
    <col min="8952" max="8952" width="13.4416666666667" style="237" customWidth="1"/>
    <col min="8953" max="8953" width="12.6666666666667" style="237" customWidth="1"/>
    <col min="8954" max="8954" width="11.3333333333333" style="237" customWidth="1"/>
    <col min="8955" max="8955" width="12.6666666666667" style="237" customWidth="1"/>
    <col min="8956" max="8956" width="12.4416666666667" style="237" customWidth="1"/>
    <col min="8957" max="9198" width="9" style="237"/>
    <col min="9199" max="9199" width="2.775" style="237" customWidth="1"/>
    <col min="9200" max="9200" width="9" style="237" customWidth="1"/>
    <col min="9201" max="9201" width="12.6666666666667" style="237" customWidth="1"/>
    <col min="9202" max="9202" width="11.4416666666667" style="237" customWidth="1"/>
    <col min="9203" max="9203" width="10.1083333333333" style="237" customWidth="1"/>
    <col min="9204" max="9204" width="18.1083333333333" style="237" customWidth="1"/>
    <col min="9205" max="9205" width="10.3333333333333" style="237" customWidth="1"/>
    <col min="9206" max="9207" width="8.775" style="237" customWidth="1"/>
    <col min="9208" max="9208" width="13.4416666666667" style="237" customWidth="1"/>
    <col min="9209" max="9209" width="12.6666666666667" style="237" customWidth="1"/>
    <col min="9210" max="9210" width="11.3333333333333" style="237" customWidth="1"/>
    <col min="9211" max="9211" width="12.6666666666667" style="237" customWidth="1"/>
    <col min="9212" max="9212" width="12.4416666666667" style="237" customWidth="1"/>
    <col min="9213" max="9454" width="9" style="237"/>
    <col min="9455" max="9455" width="2.775" style="237" customWidth="1"/>
    <col min="9456" max="9456" width="9" style="237" customWidth="1"/>
    <col min="9457" max="9457" width="12.6666666666667" style="237" customWidth="1"/>
    <col min="9458" max="9458" width="11.4416666666667" style="237" customWidth="1"/>
    <col min="9459" max="9459" width="10.1083333333333" style="237" customWidth="1"/>
    <col min="9460" max="9460" width="18.1083333333333" style="237" customWidth="1"/>
    <col min="9461" max="9461" width="10.3333333333333" style="237" customWidth="1"/>
    <col min="9462" max="9463" width="8.775" style="237" customWidth="1"/>
    <col min="9464" max="9464" width="13.4416666666667" style="237" customWidth="1"/>
    <col min="9465" max="9465" width="12.6666666666667" style="237" customWidth="1"/>
    <col min="9466" max="9466" width="11.3333333333333" style="237" customWidth="1"/>
    <col min="9467" max="9467" width="12.6666666666667" style="237" customWidth="1"/>
    <col min="9468" max="9468" width="12.4416666666667" style="237" customWidth="1"/>
    <col min="9469" max="9710" width="9" style="237"/>
    <col min="9711" max="9711" width="2.775" style="237" customWidth="1"/>
    <col min="9712" max="9712" width="9" style="237" customWidth="1"/>
    <col min="9713" max="9713" width="12.6666666666667" style="237" customWidth="1"/>
    <col min="9714" max="9714" width="11.4416666666667" style="237" customWidth="1"/>
    <col min="9715" max="9715" width="10.1083333333333" style="237" customWidth="1"/>
    <col min="9716" max="9716" width="18.1083333333333" style="237" customWidth="1"/>
    <col min="9717" max="9717" width="10.3333333333333" style="237" customWidth="1"/>
    <col min="9718" max="9719" width="8.775" style="237" customWidth="1"/>
    <col min="9720" max="9720" width="13.4416666666667" style="237" customWidth="1"/>
    <col min="9721" max="9721" width="12.6666666666667" style="237" customWidth="1"/>
    <col min="9722" max="9722" width="11.3333333333333" style="237" customWidth="1"/>
    <col min="9723" max="9723" width="12.6666666666667" style="237" customWidth="1"/>
    <col min="9724" max="9724" width="12.4416666666667" style="237" customWidth="1"/>
    <col min="9725" max="9966" width="9" style="237"/>
    <col min="9967" max="9967" width="2.775" style="237" customWidth="1"/>
    <col min="9968" max="9968" width="9" style="237" customWidth="1"/>
    <col min="9969" max="9969" width="12.6666666666667" style="237" customWidth="1"/>
    <col min="9970" max="9970" width="11.4416666666667" style="237" customWidth="1"/>
    <col min="9971" max="9971" width="10.1083333333333" style="237" customWidth="1"/>
    <col min="9972" max="9972" width="18.1083333333333" style="237" customWidth="1"/>
    <col min="9973" max="9973" width="10.3333333333333" style="237" customWidth="1"/>
    <col min="9974" max="9975" width="8.775" style="237" customWidth="1"/>
    <col min="9976" max="9976" width="13.4416666666667" style="237" customWidth="1"/>
    <col min="9977" max="9977" width="12.6666666666667" style="237" customWidth="1"/>
    <col min="9978" max="9978" width="11.3333333333333" style="237" customWidth="1"/>
    <col min="9979" max="9979" width="12.6666666666667" style="237" customWidth="1"/>
    <col min="9980" max="9980" width="12.4416666666667" style="237" customWidth="1"/>
    <col min="9981" max="10222" width="9" style="237"/>
    <col min="10223" max="10223" width="2.775" style="237" customWidth="1"/>
    <col min="10224" max="10224" width="9" style="237" customWidth="1"/>
    <col min="10225" max="10225" width="12.6666666666667" style="237" customWidth="1"/>
    <col min="10226" max="10226" width="11.4416666666667" style="237" customWidth="1"/>
    <col min="10227" max="10227" width="10.1083333333333" style="237" customWidth="1"/>
    <col min="10228" max="10228" width="18.1083333333333" style="237" customWidth="1"/>
    <col min="10229" max="10229" width="10.3333333333333" style="237" customWidth="1"/>
    <col min="10230" max="10231" width="8.775" style="237" customWidth="1"/>
    <col min="10232" max="10232" width="13.4416666666667" style="237" customWidth="1"/>
    <col min="10233" max="10233" width="12.6666666666667" style="237" customWidth="1"/>
    <col min="10234" max="10234" width="11.3333333333333" style="237" customWidth="1"/>
    <col min="10235" max="10235" width="12.6666666666667" style="237" customWidth="1"/>
    <col min="10236" max="10236" width="12.4416666666667" style="237" customWidth="1"/>
    <col min="10237" max="10478" width="9" style="237"/>
    <col min="10479" max="10479" width="2.775" style="237" customWidth="1"/>
    <col min="10480" max="10480" width="9" style="237" customWidth="1"/>
    <col min="10481" max="10481" width="12.6666666666667" style="237" customWidth="1"/>
    <col min="10482" max="10482" width="11.4416666666667" style="237" customWidth="1"/>
    <col min="10483" max="10483" width="10.1083333333333" style="237" customWidth="1"/>
    <col min="10484" max="10484" width="18.1083333333333" style="237" customWidth="1"/>
    <col min="10485" max="10485" width="10.3333333333333" style="237" customWidth="1"/>
    <col min="10486" max="10487" width="8.775" style="237" customWidth="1"/>
    <col min="10488" max="10488" width="13.4416666666667" style="237" customWidth="1"/>
    <col min="10489" max="10489" width="12.6666666666667" style="237" customWidth="1"/>
    <col min="10490" max="10490" width="11.3333333333333" style="237" customWidth="1"/>
    <col min="10491" max="10491" width="12.6666666666667" style="237" customWidth="1"/>
    <col min="10492" max="10492" width="12.4416666666667" style="237" customWidth="1"/>
    <col min="10493" max="10734" width="9" style="237"/>
    <col min="10735" max="10735" width="2.775" style="237" customWidth="1"/>
    <col min="10736" max="10736" width="9" style="237" customWidth="1"/>
    <col min="10737" max="10737" width="12.6666666666667" style="237" customWidth="1"/>
    <col min="10738" max="10738" width="11.4416666666667" style="237" customWidth="1"/>
    <col min="10739" max="10739" width="10.1083333333333" style="237" customWidth="1"/>
    <col min="10740" max="10740" width="18.1083333333333" style="237" customWidth="1"/>
    <col min="10741" max="10741" width="10.3333333333333" style="237" customWidth="1"/>
    <col min="10742" max="10743" width="8.775" style="237" customWidth="1"/>
    <col min="10744" max="10744" width="13.4416666666667" style="237" customWidth="1"/>
    <col min="10745" max="10745" width="12.6666666666667" style="237" customWidth="1"/>
    <col min="10746" max="10746" width="11.3333333333333" style="237" customWidth="1"/>
    <col min="10747" max="10747" width="12.6666666666667" style="237" customWidth="1"/>
    <col min="10748" max="10748" width="12.4416666666667" style="237" customWidth="1"/>
    <col min="10749" max="10990" width="9" style="237"/>
    <col min="10991" max="10991" width="2.775" style="237" customWidth="1"/>
    <col min="10992" max="10992" width="9" style="237" customWidth="1"/>
    <col min="10993" max="10993" width="12.6666666666667" style="237" customWidth="1"/>
    <col min="10994" max="10994" width="11.4416666666667" style="237" customWidth="1"/>
    <col min="10995" max="10995" width="10.1083333333333" style="237" customWidth="1"/>
    <col min="10996" max="10996" width="18.1083333333333" style="237" customWidth="1"/>
    <col min="10997" max="10997" width="10.3333333333333" style="237" customWidth="1"/>
    <col min="10998" max="10999" width="8.775" style="237" customWidth="1"/>
    <col min="11000" max="11000" width="13.4416666666667" style="237" customWidth="1"/>
    <col min="11001" max="11001" width="12.6666666666667" style="237" customWidth="1"/>
    <col min="11002" max="11002" width="11.3333333333333" style="237" customWidth="1"/>
    <col min="11003" max="11003" width="12.6666666666667" style="237" customWidth="1"/>
    <col min="11004" max="11004" width="12.4416666666667" style="237" customWidth="1"/>
    <col min="11005" max="11246" width="9" style="237"/>
    <col min="11247" max="11247" width="2.775" style="237" customWidth="1"/>
    <col min="11248" max="11248" width="9" style="237" customWidth="1"/>
    <col min="11249" max="11249" width="12.6666666666667" style="237" customWidth="1"/>
    <col min="11250" max="11250" width="11.4416666666667" style="237" customWidth="1"/>
    <col min="11251" max="11251" width="10.1083333333333" style="237" customWidth="1"/>
    <col min="11252" max="11252" width="18.1083333333333" style="237" customWidth="1"/>
    <col min="11253" max="11253" width="10.3333333333333" style="237" customWidth="1"/>
    <col min="11254" max="11255" width="8.775" style="237" customWidth="1"/>
    <col min="11256" max="11256" width="13.4416666666667" style="237" customWidth="1"/>
    <col min="11257" max="11257" width="12.6666666666667" style="237" customWidth="1"/>
    <col min="11258" max="11258" width="11.3333333333333" style="237" customWidth="1"/>
    <col min="11259" max="11259" width="12.6666666666667" style="237" customWidth="1"/>
    <col min="11260" max="11260" width="12.4416666666667" style="237" customWidth="1"/>
    <col min="11261" max="11502" width="9" style="237"/>
    <col min="11503" max="11503" width="2.775" style="237" customWidth="1"/>
    <col min="11504" max="11504" width="9" style="237" customWidth="1"/>
    <col min="11505" max="11505" width="12.6666666666667" style="237" customWidth="1"/>
    <col min="11506" max="11506" width="11.4416666666667" style="237" customWidth="1"/>
    <col min="11507" max="11507" width="10.1083333333333" style="237" customWidth="1"/>
    <col min="11508" max="11508" width="18.1083333333333" style="237" customWidth="1"/>
    <col min="11509" max="11509" width="10.3333333333333" style="237" customWidth="1"/>
    <col min="11510" max="11511" width="8.775" style="237" customWidth="1"/>
    <col min="11512" max="11512" width="13.4416666666667" style="237" customWidth="1"/>
    <col min="11513" max="11513" width="12.6666666666667" style="237" customWidth="1"/>
    <col min="11514" max="11514" width="11.3333333333333" style="237" customWidth="1"/>
    <col min="11515" max="11515" width="12.6666666666667" style="237" customWidth="1"/>
    <col min="11516" max="11516" width="12.4416666666667" style="237" customWidth="1"/>
    <col min="11517" max="11758" width="9" style="237"/>
    <col min="11759" max="11759" width="2.775" style="237" customWidth="1"/>
    <col min="11760" max="11760" width="9" style="237" customWidth="1"/>
    <col min="11761" max="11761" width="12.6666666666667" style="237" customWidth="1"/>
    <col min="11762" max="11762" width="11.4416666666667" style="237" customWidth="1"/>
    <col min="11763" max="11763" width="10.1083333333333" style="237" customWidth="1"/>
    <col min="11764" max="11764" width="18.1083333333333" style="237" customWidth="1"/>
    <col min="11765" max="11765" width="10.3333333333333" style="237" customWidth="1"/>
    <col min="11766" max="11767" width="8.775" style="237" customWidth="1"/>
    <col min="11768" max="11768" width="13.4416666666667" style="237" customWidth="1"/>
    <col min="11769" max="11769" width="12.6666666666667" style="237" customWidth="1"/>
    <col min="11770" max="11770" width="11.3333333333333" style="237" customWidth="1"/>
    <col min="11771" max="11771" width="12.6666666666667" style="237" customWidth="1"/>
    <col min="11772" max="11772" width="12.4416666666667" style="237" customWidth="1"/>
    <col min="11773" max="12014" width="9" style="237"/>
    <col min="12015" max="12015" width="2.775" style="237" customWidth="1"/>
    <col min="12016" max="12016" width="9" style="237" customWidth="1"/>
    <col min="12017" max="12017" width="12.6666666666667" style="237" customWidth="1"/>
    <col min="12018" max="12018" width="11.4416666666667" style="237" customWidth="1"/>
    <col min="12019" max="12019" width="10.1083333333333" style="237" customWidth="1"/>
    <col min="12020" max="12020" width="18.1083333333333" style="237" customWidth="1"/>
    <col min="12021" max="12021" width="10.3333333333333" style="237" customWidth="1"/>
    <col min="12022" max="12023" width="8.775" style="237" customWidth="1"/>
    <col min="12024" max="12024" width="13.4416666666667" style="237" customWidth="1"/>
    <col min="12025" max="12025" width="12.6666666666667" style="237" customWidth="1"/>
    <col min="12026" max="12026" width="11.3333333333333" style="237" customWidth="1"/>
    <col min="12027" max="12027" width="12.6666666666667" style="237" customWidth="1"/>
    <col min="12028" max="12028" width="12.4416666666667" style="237" customWidth="1"/>
    <col min="12029" max="12270" width="9" style="237"/>
    <col min="12271" max="12271" width="2.775" style="237" customWidth="1"/>
    <col min="12272" max="12272" width="9" style="237" customWidth="1"/>
    <col min="12273" max="12273" width="12.6666666666667" style="237" customWidth="1"/>
    <col min="12274" max="12274" width="11.4416666666667" style="237" customWidth="1"/>
    <col min="12275" max="12275" width="10.1083333333333" style="237" customWidth="1"/>
    <col min="12276" max="12276" width="18.1083333333333" style="237" customWidth="1"/>
    <col min="12277" max="12277" width="10.3333333333333" style="237" customWidth="1"/>
    <col min="12278" max="12279" width="8.775" style="237" customWidth="1"/>
    <col min="12280" max="12280" width="13.4416666666667" style="237" customWidth="1"/>
    <col min="12281" max="12281" width="12.6666666666667" style="237" customWidth="1"/>
    <col min="12282" max="12282" width="11.3333333333333" style="237" customWidth="1"/>
    <col min="12283" max="12283" width="12.6666666666667" style="237" customWidth="1"/>
    <col min="12284" max="12284" width="12.4416666666667" style="237" customWidth="1"/>
    <col min="12285" max="12526" width="9" style="237"/>
    <col min="12527" max="12527" width="2.775" style="237" customWidth="1"/>
    <col min="12528" max="12528" width="9" style="237" customWidth="1"/>
    <col min="12529" max="12529" width="12.6666666666667" style="237" customWidth="1"/>
    <col min="12530" max="12530" width="11.4416666666667" style="237" customWidth="1"/>
    <col min="12531" max="12531" width="10.1083333333333" style="237" customWidth="1"/>
    <col min="12532" max="12532" width="18.1083333333333" style="237" customWidth="1"/>
    <col min="12533" max="12533" width="10.3333333333333" style="237" customWidth="1"/>
    <col min="12534" max="12535" width="8.775" style="237" customWidth="1"/>
    <col min="12536" max="12536" width="13.4416666666667" style="237" customWidth="1"/>
    <col min="12537" max="12537" width="12.6666666666667" style="237" customWidth="1"/>
    <col min="12538" max="12538" width="11.3333333333333" style="237" customWidth="1"/>
    <col min="12539" max="12539" width="12.6666666666667" style="237" customWidth="1"/>
    <col min="12540" max="12540" width="12.4416666666667" style="237" customWidth="1"/>
    <col min="12541" max="12782" width="9" style="237"/>
    <col min="12783" max="12783" width="2.775" style="237" customWidth="1"/>
    <col min="12784" max="12784" width="9" style="237" customWidth="1"/>
    <col min="12785" max="12785" width="12.6666666666667" style="237" customWidth="1"/>
    <col min="12786" max="12786" width="11.4416666666667" style="237" customWidth="1"/>
    <col min="12787" max="12787" width="10.1083333333333" style="237" customWidth="1"/>
    <col min="12788" max="12788" width="18.1083333333333" style="237" customWidth="1"/>
    <col min="12789" max="12789" width="10.3333333333333" style="237" customWidth="1"/>
    <col min="12790" max="12791" width="8.775" style="237" customWidth="1"/>
    <col min="12792" max="12792" width="13.4416666666667" style="237" customWidth="1"/>
    <col min="12793" max="12793" width="12.6666666666667" style="237" customWidth="1"/>
    <col min="12794" max="12794" width="11.3333333333333" style="237" customWidth="1"/>
    <col min="12795" max="12795" width="12.6666666666667" style="237" customWidth="1"/>
    <col min="12796" max="12796" width="12.4416666666667" style="237" customWidth="1"/>
    <col min="12797" max="13038" width="9" style="237"/>
    <col min="13039" max="13039" width="2.775" style="237" customWidth="1"/>
    <col min="13040" max="13040" width="9" style="237" customWidth="1"/>
    <col min="13041" max="13041" width="12.6666666666667" style="237" customWidth="1"/>
    <col min="13042" max="13042" width="11.4416666666667" style="237" customWidth="1"/>
    <col min="13043" max="13043" width="10.1083333333333" style="237" customWidth="1"/>
    <col min="13044" max="13044" width="18.1083333333333" style="237" customWidth="1"/>
    <col min="13045" max="13045" width="10.3333333333333" style="237" customWidth="1"/>
    <col min="13046" max="13047" width="8.775" style="237" customWidth="1"/>
    <col min="13048" max="13048" width="13.4416666666667" style="237" customWidth="1"/>
    <col min="13049" max="13049" width="12.6666666666667" style="237" customWidth="1"/>
    <col min="13050" max="13050" width="11.3333333333333" style="237" customWidth="1"/>
    <col min="13051" max="13051" width="12.6666666666667" style="237" customWidth="1"/>
    <col min="13052" max="13052" width="12.4416666666667" style="237" customWidth="1"/>
    <col min="13053" max="13294" width="9" style="237"/>
    <col min="13295" max="13295" width="2.775" style="237" customWidth="1"/>
    <col min="13296" max="13296" width="9" style="237" customWidth="1"/>
    <col min="13297" max="13297" width="12.6666666666667" style="237" customWidth="1"/>
    <col min="13298" max="13298" width="11.4416666666667" style="237" customWidth="1"/>
    <col min="13299" max="13299" width="10.1083333333333" style="237" customWidth="1"/>
    <col min="13300" max="13300" width="18.1083333333333" style="237" customWidth="1"/>
    <col min="13301" max="13301" width="10.3333333333333" style="237" customWidth="1"/>
    <col min="13302" max="13303" width="8.775" style="237" customWidth="1"/>
    <col min="13304" max="13304" width="13.4416666666667" style="237" customWidth="1"/>
    <col min="13305" max="13305" width="12.6666666666667" style="237" customWidth="1"/>
    <col min="13306" max="13306" width="11.3333333333333" style="237" customWidth="1"/>
    <col min="13307" max="13307" width="12.6666666666667" style="237" customWidth="1"/>
    <col min="13308" max="13308" width="12.4416666666667" style="237" customWidth="1"/>
    <col min="13309" max="13550" width="9" style="237"/>
    <col min="13551" max="13551" width="2.775" style="237" customWidth="1"/>
    <col min="13552" max="13552" width="9" style="237" customWidth="1"/>
    <col min="13553" max="13553" width="12.6666666666667" style="237" customWidth="1"/>
    <col min="13554" max="13554" width="11.4416666666667" style="237" customWidth="1"/>
    <col min="13555" max="13555" width="10.1083333333333" style="237" customWidth="1"/>
    <col min="13556" max="13556" width="18.1083333333333" style="237" customWidth="1"/>
    <col min="13557" max="13557" width="10.3333333333333" style="237" customWidth="1"/>
    <col min="13558" max="13559" width="8.775" style="237" customWidth="1"/>
    <col min="13560" max="13560" width="13.4416666666667" style="237" customWidth="1"/>
    <col min="13561" max="13561" width="12.6666666666667" style="237" customWidth="1"/>
    <col min="13562" max="13562" width="11.3333333333333" style="237" customWidth="1"/>
    <col min="13563" max="13563" width="12.6666666666667" style="237" customWidth="1"/>
    <col min="13564" max="13564" width="12.4416666666667" style="237" customWidth="1"/>
    <col min="13565" max="13806" width="9" style="237"/>
    <col min="13807" max="13807" width="2.775" style="237" customWidth="1"/>
    <col min="13808" max="13808" width="9" style="237" customWidth="1"/>
    <col min="13809" max="13809" width="12.6666666666667" style="237" customWidth="1"/>
    <col min="13810" max="13810" width="11.4416666666667" style="237" customWidth="1"/>
    <col min="13811" max="13811" width="10.1083333333333" style="237" customWidth="1"/>
    <col min="13812" max="13812" width="18.1083333333333" style="237" customWidth="1"/>
    <col min="13813" max="13813" width="10.3333333333333" style="237" customWidth="1"/>
    <col min="13814" max="13815" width="8.775" style="237" customWidth="1"/>
    <col min="13816" max="13816" width="13.4416666666667" style="237" customWidth="1"/>
    <col min="13817" max="13817" width="12.6666666666667" style="237" customWidth="1"/>
    <col min="13818" max="13818" width="11.3333333333333" style="237" customWidth="1"/>
    <col min="13819" max="13819" width="12.6666666666667" style="237" customWidth="1"/>
    <col min="13820" max="13820" width="12.4416666666667" style="237" customWidth="1"/>
    <col min="13821" max="14062" width="9" style="237"/>
    <col min="14063" max="14063" width="2.775" style="237" customWidth="1"/>
    <col min="14064" max="14064" width="9" style="237" customWidth="1"/>
    <col min="14065" max="14065" width="12.6666666666667" style="237" customWidth="1"/>
    <col min="14066" max="14066" width="11.4416666666667" style="237" customWidth="1"/>
    <col min="14067" max="14067" width="10.1083333333333" style="237" customWidth="1"/>
    <col min="14068" max="14068" width="18.1083333333333" style="237" customWidth="1"/>
    <col min="14069" max="14069" width="10.3333333333333" style="237" customWidth="1"/>
    <col min="14070" max="14071" width="8.775" style="237" customWidth="1"/>
    <col min="14072" max="14072" width="13.4416666666667" style="237" customWidth="1"/>
    <col min="14073" max="14073" width="12.6666666666667" style="237" customWidth="1"/>
    <col min="14074" max="14074" width="11.3333333333333" style="237" customWidth="1"/>
    <col min="14075" max="14075" width="12.6666666666667" style="237" customWidth="1"/>
    <col min="14076" max="14076" width="12.4416666666667" style="237" customWidth="1"/>
    <col min="14077" max="14318" width="9" style="237"/>
    <col min="14319" max="14319" width="2.775" style="237" customWidth="1"/>
    <col min="14320" max="14320" width="9" style="237" customWidth="1"/>
    <col min="14321" max="14321" width="12.6666666666667" style="237" customWidth="1"/>
    <col min="14322" max="14322" width="11.4416666666667" style="237" customWidth="1"/>
    <col min="14323" max="14323" width="10.1083333333333" style="237" customWidth="1"/>
    <col min="14324" max="14324" width="18.1083333333333" style="237" customWidth="1"/>
    <col min="14325" max="14325" width="10.3333333333333" style="237" customWidth="1"/>
    <col min="14326" max="14327" width="8.775" style="237" customWidth="1"/>
    <col min="14328" max="14328" width="13.4416666666667" style="237" customWidth="1"/>
    <col min="14329" max="14329" width="12.6666666666667" style="237" customWidth="1"/>
    <col min="14330" max="14330" width="11.3333333333333" style="237" customWidth="1"/>
    <col min="14331" max="14331" width="12.6666666666667" style="237" customWidth="1"/>
    <col min="14332" max="14332" width="12.4416666666667" style="237" customWidth="1"/>
    <col min="14333" max="14574" width="9" style="237"/>
    <col min="14575" max="14575" width="2.775" style="237" customWidth="1"/>
    <col min="14576" max="14576" width="9" style="237" customWidth="1"/>
    <col min="14577" max="14577" width="12.6666666666667" style="237" customWidth="1"/>
    <col min="14578" max="14578" width="11.4416666666667" style="237" customWidth="1"/>
    <col min="14579" max="14579" width="10.1083333333333" style="237" customWidth="1"/>
    <col min="14580" max="14580" width="18.1083333333333" style="237" customWidth="1"/>
    <col min="14581" max="14581" width="10.3333333333333" style="237" customWidth="1"/>
    <col min="14582" max="14583" width="8.775" style="237" customWidth="1"/>
    <col min="14584" max="14584" width="13.4416666666667" style="237" customWidth="1"/>
    <col min="14585" max="14585" width="12.6666666666667" style="237" customWidth="1"/>
    <col min="14586" max="14586" width="11.3333333333333" style="237" customWidth="1"/>
    <col min="14587" max="14587" width="12.6666666666667" style="237" customWidth="1"/>
    <col min="14588" max="14588" width="12.4416666666667" style="237" customWidth="1"/>
    <col min="14589" max="14830" width="9" style="237"/>
    <col min="14831" max="14831" width="2.775" style="237" customWidth="1"/>
    <col min="14832" max="14832" width="9" style="237" customWidth="1"/>
    <col min="14833" max="14833" width="12.6666666666667" style="237" customWidth="1"/>
    <col min="14834" max="14834" width="11.4416666666667" style="237" customWidth="1"/>
    <col min="14835" max="14835" width="10.1083333333333" style="237" customWidth="1"/>
    <col min="14836" max="14836" width="18.1083333333333" style="237" customWidth="1"/>
    <col min="14837" max="14837" width="10.3333333333333" style="237" customWidth="1"/>
    <col min="14838" max="14839" width="8.775" style="237" customWidth="1"/>
    <col min="14840" max="14840" width="13.4416666666667" style="237" customWidth="1"/>
    <col min="14841" max="14841" width="12.6666666666667" style="237" customWidth="1"/>
    <col min="14842" max="14842" width="11.3333333333333" style="237" customWidth="1"/>
    <col min="14843" max="14843" width="12.6666666666667" style="237" customWidth="1"/>
    <col min="14844" max="14844" width="12.4416666666667" style="237" customWidth="1"/>
    <col min="14845" max="15086" width="9" style="237"/>
    <col min="15087" max="15087" width="2.775" style="237" customWidth="1"/>
    <col min="15088" max="15088" width="9" style="237" customWidth="1"/>
    <col min="15089" max="15089" width="12.6666666666667" style="237" customWidth="1"/>
    <col min="15090" max="15090" width="11.4416666666667" style="237" customWidth="1"/>
    <col min="15091" max="15091" width="10.1083333333333" style="237" customWidth="1"/>
    <col min="15092" max="15092" width="18.1083333333333" style="237" customWidth="1"/>
    <col min="15093" max="15093" width="10.3333333333333" style="237" customWidth="1"/>
    <col min="15094" max="15095" width="8.775" style="237" customWidth="1"/>
    <col min="15096" max="15096" width="13.4416666666667" style="237" customWidth="1"/>
    <col min="15097" max="15097" width="12.6666666666667" style="237" customWidth="1"/>
    <col min="15098" max="15098" width="11.3333333333333" style="237" customWidth="1"/>
    <col min="15099" max="15099" width="12.6666666666667" style="237" customWidth="1"/>
    <col min="15100" max="15100" width="12.4416666666667" style="237" customWidth="1"/>
    <col min="15101" max="15342" width="9" style="237"/>
    <col min="15343" max="15343" width="2.775" style="237" customWidth="1"/>
    <col min="15344" max="15344" width="9" style="237" customWidth="1"/>
    <col min="15345" max="15345" width="12.6666666666667" style="237" customWidth="1"/>
    <col min="15346" max="15346" width="11.4416666666667" style="237" customWidth="1"/>
    <col min="15347" max="15347" width="10.1083333333333" style="237" customWidth="1"/>
    <col min="15348" max="15348" width="18.1083333333333" style="237" customWidth="1"/>
    <col min="15349" max="15349" width="10.3333333333333" style="237" customWidth="1"/>
    <col min="15350" max="15351" width="8.775" style="237" customWidth="1"/>
    <col min="15352" max="15352" width="13.4416666666667" style="237" customWidth="1"/>
    <col min="15353" max="15353" width="12.6666666666667" style="237" customWidth="1"/>
    <col min="15354" max="15354" width="11.3333333333333" style="237" customWidth="1"/>
    <col min="15355" max="15355" width="12.6666666666667" style="237" customWidth="1"/>
    <col min="15356" max="15356" width="12.4416666666667" style="237" customWidth="1"/>
    <col min="15357" max="15598" width="9" style="237"/>
    <col min="15599" max="15599" width="2.775" style="237" customWidth="1"/>
    <col min="15600" max="15600" width="9" style="237" customWidth="1"/>
    <col min="15601" max="15601" width="12.6666666666667" style="237" customWidth="1"/>
    <col min="15602" max="15602" width="11.4416666666667" style="237" customWidth="1"/>
    <col min="15603" max="15603" width="10.1083333333333" style="237" customWidth="1"/>
    <col min="15604" max="15604" width="18.1083333333333" style="237" customWidth="1"/>
    <col min="15605" max="15605" width="10.3333333333333" style="237" customWidth="1"/>
    <col min="15606" max="15607" width="8.775" style="237" customWidth="1"/>
    <col min="15608" max="15608" width="13.4416666666667" style="237" customWidth="1"/>
    <col min="15609" max="15609" width="12.6666666666667" style="237" customWidth="1"/>
    <col min="15610" max="15610" width="11.3333333333333" style="237" customWidth="1"/>
    <col min="15611" max="15611" width="12.6666666666667" style="237" customWidth="1"/>
    <col min="15612" max="15612" width="12.4416666666667" style="237" customWidth="1"/>
    <col min="15613" max="15854" width="9" style="237"/>
    <col min="15855" max="15855" width="2.775" style="237" customWidth="1"/>
    <col min="15856" max="15856" width="9" style="237" customWidth="1"/>
    <col min="15857" max="15857" width="12.6666666666667" style="237" customWidth="1"/>
    <col min="15858" max="15858" width="11.4416666666667" style="237" customWidth="1"/>
    <col min="15859" max="15859" width="10.1083333333333" style="237" customWidth="1"/>
    <col min="15860" max="15860" width="18.1083333333333" style="237" customWidth="1"/>
    <col min="15861" max="15861" width="10.3333333333333" style="237" customWidth="1"/>
    <col min="15862" max="15863" width="8.775" style="237" customWidth="1"/>
    <col min="15864" max="15864" width="13.4416666666667" style="237" customWidth="1"/>
    <col min="15865" max="15865" width="12.6666666666667" style="237" customWidth="1"/>
    <col min="15866" max="15866" width="11.3333333333333" style="237" customWidth="1"/>
    <col min="15867" max="15867" width="12.6666666666667" style="237" customWidth="1"/>
    <col min="15868" max="15868" width="12.4416666666667" style="237" customWidth="1"/>
    <col min="15869" max="16110" width="9" style="237"/>
    <col min="16111" max="16111" width="2.775" style="237" customWidth="1"/>
    <col min="16112" max="16112" width="9" style="237" customWidth="1"/>
    <col min="16113" max="16113" width="12.6666666666667" style="237" customWidth="1"/>
    <col min="16114" max="16114" width="11.4416666666667" style="237" customWidth="1"/>
    <col min="16115" max="16115" width="10.1083333333333" style="237" customWidth="1"/>
    <col min="16116" max="16116" width="18.1083333333333" style="237" customWidth="1"/>
    <col min="16117" max="16117" width="10.3333333333333" style="237" customWidth="1"/>
    <col min="16118" max="16119" width="8.775" style="237" customWidth="1"/>
    <col min="16120" max="16120" width="13.4416666666667" style="237" customWidth="1"/>
    <col min="16121" max="16121" width="12.6666666666667" style="237" customWidth="1"/>
    <col min="16122" max="16122" width="11.3333333333333" style="237" customWidth="1"/>
    <col min="16123" max="16123" width="12.6666666666667" style="237" customWidth="1"/>
    <col min="16124" max="16124" width="12.4416666666667" style="237" customWidth="1"/>
    <col min="16125" max="16384" width="9" style="237"/>
  </cols>
  <sheetData>
    <row r="1" s="231" customFormat="1" ht="20" spans="1:16">
      <c r="A1" s="243"/>
      <c r="C1" s="244"/>
      <c r="D1" s="244"/>
      <c r="E1" s="244"/>
      <c r="F1" s="244"/>
      <c r="G1" s="244"/>
      <c r="H1" s="244"/>
      <c r="I1" s="244"/>
      <c r="J1" s="244"/>
      <c r="K1" s="274"/>
      <c r="L1" s="244"/>
      <c r="M1" s="244"/>
      <c r="N1" s="244"/>
      <c r="O1" s="244"/>
      <c r="P1" s="244"/>
    </row>
    <row r="2" s="231" customFormat="1" ht="16.5" spans="1:16">
      <c r="A2" s="243"/>
      <c r="B2" s="245" t="s">
        <v>0</v>
      </c>
      <c r="C2" s="89" t="s">
        <v>1</v>
      </c>
      <c r="D2" s="246" t="s">
        <v>2</v>
      </c>
      <c r="E2" s="89"/>
      <c r="F2" s="245" t="s">
        <v>3</v>
      </c>
      <c r="G2" s="247" t="s">
        <v>4</v>
      </c>
      <c r="H2" s="248"/>
      <c r="I2" s="248"/>
      <c r="J2" s="248"/>
      <c r="K2" s="275"/>
      <c r="L2" s="248"/>
      <c r="M2" s="248"/>
      <c r="N2" s="248"/>
      <c r="O2" s="248"/>
      <c r="P2" s="248"/>
    </row>
    <row r="3" s="231" customFormat="1" ht="16.5" spans="1:16">
      <c r="A3" s="243"/>
      <c r="B3" s="246" t="s">
        <v>5</v>
      </c>
      <c r="C3" s="89"/>
      <c r="D3" s="245" t="s">
        <v>6</v>
      </c>
      <c r="E3" s="89"/>
      <c r="F3" s="246" t="s">
        <v>7</v>
      </c>
      <c r="G3" s="249"/>
      <c r="H3" s="250"/>
      <c r="I3" s="250"/>
      <c r="J3" s="250"/>
      <c r="K3" s="276"/>
      <c r="L3" s="250"/>
      <c r="M3" s="250"/>
      <c r="N3" s="250"/>
      <c r="O3" s="250"/>
      <c r="P3" s="250"/>
    </row>
    <row r="4" s="232" customFormat="1" ht="16.5" spans="1:16">
      <c r="A4" s="251"/>
      <c r="C4" s="252"/>
      <c r="D4" s="252"/>
      <c r="E4" s="252"/>
      <c r="F4" s="252"/>
      <c r="G4" s="252"/>
      <c r="H4" s="252"/>
      <c r="I4" s="252"/>
      <c r="J4" s="252"/>
      <c r="K4" s="277"/>
      <c r="L4" s="252"/>
      <c r="M4" s="252"/>
      <c r="N4" s="252"/>
      <c r="O4" s="252"/>
      <c r="P4" s="252"/>
    </row>
    <row r="5" s="233" customFormat="1" ht="40.95" customHeight="1" spans="1:16">
      <c r="A5" s="253"/>
      <c r="B5" s="254" t="s">
        <v>8</v>
      </c>
      <c r="C5" s="255" t="s">
        <v>9</v>
      </c>
      <c r="D5" s="256" t="s">
        <v>10</v>
      </c>
      <c r="E5" s="254" t="s">
        <v>11</v>
      </c>
      <c r="F5" s="254" t="s">
        <v>12</v>
      </c>
      <c r="G5" s="257" t="s">
        <v>13</v>
      </c>
      <c r="H5" s="254" t="s">
        <v>12</v>
      </c>
      <c r="I5" s="254" t="s">
        <v>14</v>
      </c>
      <c r="J5" s="254" t="s">
        <v>15</v>
      </c>
      <c r="K5" s="278" t="s">
        <v>11</v>
      </c>
      <c r="L5" s="279" t="s">
        <v>12</v>
      </c>
      <c r="M5" s="280" t="s">
        <v>13</v>
      </c>
      <c r="N5" s="279" t="s">
        <v>12</v>
      </c>
      <c r="O5" s="279" t="s">
        <v>14</v>
      </c>
      <c r="P5" s="279" t="s">
        <v>15</v>
      </c>
    </row>
    <row r="6" s="233" customFormat="1" ht="18" customHeight="1" spans="1:16">
      <c r="A6" s="253"/>
      <c r="B6" s="258" t="s">
        <v>16</v>
      </c>
      <c r="C6" s="259" t="s">
        <v>17</v>
      </c>
      <c r="D6" s="260" t="s">
        <v>18</v>
      </c>
      <c r="E6" s="261">
        <v>15</v>
      </c>
      <c r="F6" s="262" t="s">
        <v>19</v>
      </c>
      <c r="G6" s="263">
        <v>1</v>
      </c>
      <c r="H6" s="264" t="s">
        <v>20</v>
      </c>
      <c r="I6" s="281">
        <v>1048</v>
      </c>
      <c r="J6" s="281">
        <f>E6*G6*I6</f>
        <v>15720</v>
      </c>
      <c r="K6" s="282"/>
      <c r="L6" s="261"/>
      <c r="M6" s="261"/>
      <c r="N6" s="261"/>
      <c r="O6" s="261"/>
      <c r="P6" s="261">
        <v>0</v>
      </c>
    </row>
    <row r="7" s="233" customFormat="1" ht="18" customHeight="1" spans="1:16">
      <c r="A7" s="253"/>
      <c r="B7" s="258"/>
      <c r="C7" s="259" t="s">
        <v>21</v>
      </c>
      <c r="D7" s="260" t="s">
        <v>18</v>
      </c>
      <c r="E7" s="261">
        <v>10</v>
      </c>
      <c r="F7" s="262" t="s">
        <v>19</v>
      </c>
      <c r="G7" s="263">
        <v>1</v>
      </c>
      <c r="H7" s="264" t="s">
        <v>20</v>
      </c>
      <c r="I7" s="281">
        <v>79</v>
      </c>
      <c r="J7" s="281">
        <f>E7*G7*I7</f>
        <v>790</v>
      </c>
      <c r="K7" s="282"/>
      <c r="L7" s="261"/>
      <c r="M7" s="261"/>
      <c r="N7" s="261"/>
      <c r="O7" s="261"/>
      <c r="P7" s="261">
        <v>0</v>
      </c>
    </row>
    <row r="8" s="233" customFormat="1" ht="18" customHeight="1" spans="1:16">
      <c r="A8" s="253"/>
      <c r="B8" s="258"/>
      <c r="C8" s="265" t="s">
        <v>22</v>
      </c>
      <c r="D8" s="260" t="s">
        <v>23</v>
      </c>
      <c r="E8" s="261">
        <v>10</v>
      </c>
      <c r="F8" s="262" t="s">
        <v>19</v>
      </c>
      <c r="G8" s="263">
        <v>1</v>
      </c>
      <c r="H8" s="264" t="s">
        <v>20</v>
      </c>
      <c r="I8" s="281">
        <v>2000</v>
      </c>
      <c r="J8" s="281">
        <f>E8*G8*I8</f>
        <v>20000</v>
      </c>
      <c r="K8" s="282">
        <v>1</v>
      </c>
      <c r="L8" s="261" t="s">
        <v>24</v>
      </c>
      <c r="M8" s="261">
        <v>1</v>
      </c>
      <c r="N8" s="261" t="s">
        <v>24</v>
      </c>
      <c r="O8" s="261">
        <v>5855</v>
      </c>
      <c r="P8" s="261">
        <f>K8*M8*O8</f>
        <v>5855</v>
      </c>
    </row>
    <row r="9" s="233" customFormat="1" ht="18" customHeight="1" spans="1:16">
      <c r="A9" s="253"/>
      <c r="B9" s="258"/>
      <c r="C9" s="260" t="s">
        <v>25</v>
      </c>
      <c r="D9" s="260" t="s">
        <v>26</v>
      </c>
      <c r="E9" s="261">
        <v>30</v>
      </c>
      <c r="F9" s="262" t="s">
        <v>19</v>
      </c>
      <c r="G9" s="263">
        <v>1</v>
      </c>
      <c r="H9" s="264" t="s">
        <v>20</v>
      </c>
      <c r="I9" s="281">
        <v>2500</v>
      </c>
      <c r="J9" s="281">
        <f>E9*G9*I9</f>
        <v>75000</v>
      </c>
      <c r="K9" s="282">
        <v>1</v>
      </c>
      <c r="L9" s="261" t="s">
        <v>24</v>
      </c>
      <c r="M9" s="261">
        <v>1</v>
      </c>
      <c r="N9" s="261" t="s">
        <v>24</v>
      </c>
      <c r="O9" s="261">
        <v>32300</v>
      </c>
      <c r="P9" s="261">
        <f>K9*M9*O9</f>
        <v>32300</v>
      </c>
    </row>
    <row r="10" s="233" customFormat="1" ht="18" customHeight="1" spans="1:16">
      <c r="A10" s="253"/>
      <c r="B10" s="258"/>
      <c r="C10" s="266" t="s">
        <v>27</v>
      </c>
      <c r="D10" s="266"/>
      <c r="E10" s="266"/>
      <c r="F10" s="266"/>
      <c r="G10" s="266"/>
      <c r="H10" s="266"/>
      <c r="I10" s="283"/>
      <c r="J10" s="283">
        <f>SUM(J6:J9)</f>
        <v>111510</v>
      </c>
      <c r="K10" s="284"/>
      <c r="L10" s="285"/>
      <c r="M10" s="283"/>
      <c r="N10" s="283"/>
      <c r="O10" s="283"/>
      <c r="P10" s="283">
        <f>SUM(P6:P9)</f>
        <v>38155</v>
      </c>
    </row>
    <row r="11" s="233" customFormat="1" ht="18" customHeight="1" spans="1:16">
      <c r="A11" s="253" t="s">
        <v>28</v>
      </c>
      <c r="B11" s="267" t="s">
        <v>29</v>
      </c>
      <c r="C11" s="268" t="s">
        <v>30</v>
      </c>
      <c r="D11" s="268" t="s">
        <v>31</v>
      </c>
      <c r="E11" s="269"/>
      <c r="F11" s="269"/>
      <c r="G11" s="269"/>
      <c r="H11" s="269"/>
      <c r="I11" s="286"/>
      <c r="J11" s="286"/>
      <c r="K11" s="282">
        <v>2</v>
      </c>
      <c r="L11" s="264" t="s">
        <v>32</v>
      </c>
      <c r="M11" s="261">
        <v>1</v>
      </c>
      <c r="N11" s="264" t="s">
        <v>33</v>
      </c>
      <c r="O11" s="281">
        <v>780</v>
      </c>
      <c r="P11" s="261">
        <f>K11*M11*O11</f>
        <v>1560</v>
      </c>
    </row>
    <row r="12" s="233" customFormat="1" ht="18" customHeight="1" spans="1:16">
      <c r="A12" s="253" t="s">
        <v>28</v>
      </c>
      <c r="B12" s="270"/>
      <c r="C12" s="268" t="s">
        <v>30</v>
      </c>
      <c r="D12" s="268" t="s">
        <v>34</v>
      </c>
      <c r="E12" s="261">
        <v>50</v>
      </c>
      <c r="F12" s="264" t="s">
        <v>32</v>
      </c>
      <c r="G12" s="261">
        <v>3</v>
      </c>
      <c r="H12" s="264" t="s">
        <v>33</v>
      </c>
      <c r="I12" s="281">
        <v>780</v>
      </c>
      <c r="J12" s="281">
        <f>E12*G12*I12</f>
        <v>117000</v>
      </c>
      <c r="K12" s="287">
        <v>50</v>
      </c>
      <c r="L12" s="288" t="s">
        <v>32</v>
      </c>
      <c r="M12" s="289">
        <v>3</v>
      </c>
      <c r="N12" s="288" t="s">
        <v>33</v>
      </c>
      <c r="O12" s="290">
        <v>780</v>
      </c>
      <c r="P12" s="289">
        <f>K12*M12*O12</f>
        <v>117000</v>
      </c>
    </row>
    <row r="13" s="233" customFormat="1" ht="18" customHeight="1" spans="1:16">
      <c r="A13" s="253" t="s">
        <v>28</v>
      </c>
      <c r="B13" s="270"/>
      <c r="C13" s="268" t="s">
        <v>30</v>
      </c>
      <c r="D13" s="268" t="s">
        <v>35</v>
      </c>
      <c r="E13" s="261">
        <v>7</v>
      </c>
      <c r="F13" s="264" t="s">
        <v>32</v>
      </c>
      <c r="G13" s="261">
        <v>3</v>
      </c>
      <c r="H13" s="264" t="s">
        <v>33</v>
      </c>
      <c r="I13" s="281">
        <v>780</v>
      </c>
      <c r="J13" s="281">
        <f>E13*G13*I13</f>
        <v>16380</v>
      </c>
      <c r="K13" s="287">
        <v>9</v>
      </c>
      <c r="L13" s="288" t="s">
        <v>32</v>
      </c>
      <c r="M13" s="289">
        <v>3</v>
      </c>
      <c r="N13" s="288" t="s">
        <v>33</v>
      </c>
      <c r="O13" s="290">
        <v>780</v>
      </c>
      <c r="P13" s="289">
        <f>K13*M13*O13</f>
        <v>21060</v>
      </c>
    </row>
    <row r="14" s="233" customFormat="1" ht="16.5" spans="1:16">
      <c r="A14" s="253" t="s">
        <v>28</v>
      </c>
      <c r="B14" s="270"/>
      <c r="C14" s="268" t="s">
        <v>30</v>
      </c>
      <c r="D14" s="268" t="s">
        <v>36</v>
      </c>
      <c r="E14" s="261">
        <v>1</v>
      </c>
      <c r="F14" s="264" t="s">
        <v>24</v>
      </c>
      <c r="G14" s="261">
        <v>1</v>
      </c>
      <c r="H14" s="264" t="s">
        <v>37</v>
      </c>
      <c r="I14" s="281">
        <v>18000</v>
      </c>
      <c r="J14" s="281">
        <f>E14*G14*I14</f>
        <v>18000</v>
      </c>
      <c r="K14" s="282">
        <v>1</v>
      </c>
      <c r="L14" s="264" t="s">
        <v>24</v>
      </c>
      <c r="M14" s="261">
        <v>1</v>
      </c>
      <c r="N14" s="264" t="s">
        <v>37</v>
      </c>
      <c r="O14" s="281">
        <v>18000</v>
      </c>
      <c r="P14" s="261">
        <f t="shared" ref="P14:P20" si="0">K14*M14*O14</f>
        <v>18000</v>
      </c>
    </row>
    <row r="15" s="233" customFormat="1" ht="16.5" spans="1:16">
      <c r="A15" s="253" t="s">
        <v>28</v>
      </c>
      <c r="B15" s="270"/>
      <c r="C15" s="268" t="s">
        <v>30</v>
      </c>
      <c r="D15" s="268" t="s">
        <v>38</v>
      </c>
      <c r="E15" s="261">
        <v>50</v>
      </c>
      <c r="F15" s="264" t="s">
        <v>19</v>
      </c>
      <c r="G15" s="261">
        <v>2</v>
      </c>
      <c r="H15" s="264" t="s">
        <v>37</v>
      </c>
      <c r="I15" s="281">
        <v>88</v>
      </c>
      <c r="J15" s="281">
        <f>E15*G15*I15</f>
        <v>8800</v>
      </c>
      <c r="K15" s="282">
        <v>50</v>
      </c>
      <c r="L15" s="264" t="s">
        <v>19</v>
      </c>
      <c r="M15" s="261">
        <v>2</v>
      </c>
      <c r="N15" s="264" t="s">
        <v>37</v>
      </c>
      <c r="O15" s="281">
        <v>88</v>
      </c>
      <c r="P15" s="261">
        <f t="shared" si="0"/>
        <v>8800</v>
      </c>
    </row>
    <row r="16" s="233" customFormat="1" ht="16.5" spans="1:16">
      <c r="A16" s="253" t="s">
        <v>28</v>
      </c>
      <c r="B16" s="270"/>
      <c r="C16" s="268" t="s">
        <v>30</v>
      </c>
      <c r="D16" s="268" t="s">
        <v>39</v>
      </c>
      <c r="E16" s="261">
        <v>36</v>
      </c>
      <c r="F16" s="264" t="s">
        <v>40</v>
      </c>
      <c r="G16" s="261">
        <v>1</v>
      </c>
      <c r="H16" s="264" t="s">
        <v>37</v>
      </c>
      <c r="I16" s="281">
        <v>200</v>
      </c>
      <c r="J16" s="281">
        <f>E16*G16*I16</f>
        <v>7200</v>
      </c>
      <c r="K16" s="282">
        <v>36</v>
      </c>
      <c r="L16" s="264" t="s">
        <v>40</v>
      </c>
      <c r="M16" s="261">
        <v>1</v>
      </c>
      <c r="N16" s="264" t="s">
        <v>37</v>
      </c>
      <c r="O16" s="281">
        <v>200</v>
      </c>
      <c r="P16" s="261">
        <f t="shared" si="0"/>
        <v>7200</v>
      </c>
    </row>
    <row r="17" s="233" customFormat="1" ht="16.5" spans="1:16">
      <c r="A17" s="253" t="s">
        <v>41</v>
      </c>
      <c r="B17" s="270"/>
      <c r="C17" s="268" t="s">
        <v>30</v>
      </c>
      <c r="D17" s="268" t="s">
        <v>42</v>
      </c>
      <c r="E17" s="261"/>
      <c r="F17" s="264"/>
      <c r="G17" s="261"/>
      <c r="H17" s="264"/>
      <c r="I17" s="281"/>
      <c r="J17" s="281"/>
      <c r="K17" s="282">
        <v>1</v>
      </c>
      <c r="L17" s="264" t="s">
        <v>24</v>
      </c>
      <c r="M17" s="261">
        <v>1</v>
      </c>
      <c r="N17" s="264" t="s">
        <v>37</v>
      </c>
      <c r="O17" s="281">
        <v>1000</v>
      </c>
      <c r="P17" s="261">
        <f t="shared" si="0"/>
        <v>1000</v>
      </c>
    </row>
    <row r="18" s="233" customFormat="1" ht="16.5" spans="1:16">
      <c r="A18" s="253" t="s">
        <v>28</v>
      </c>
      <c r="B18" s="270"/>
      <c r="C18" s="268" t="s">
        <v>30</v>
      </c>
      <c r="D18" s="268" t="s">
        <v>43</v>
      </c>
      <c r="E18" s="261"/>
      <c r="F18" s="264"/>
      <c r="G18" s="261"/>
      <c r="H18" s="264"/>
      <c r="I18" s="281"/>
      <c r="J18" s="281"/>
      <c r="K18" s="291">
        <v>1</v>
      </c>
      <c r="L18" s="292" t="s">
        <v>44</v>
      </c>
      <c r="M18" s="292">
        <v>1</v>
      </c>
      <c r="N18" s="292" t="s">
        <v>37</v>
      </c>
      <c r="O18" s="293">
        <v>1256</v>
      </c>
      <c r="P18" s="292">
        <f t="shared" si="0"/>
        <v>1256</v>
      </c>
    </row>
    <row r="19" s="233" customFormat="1" ht="16.5" spans="1:16">
      <c r="A19" s="253" t="s">
        <v>28</v>
      </c>
      <c r="B19" s="270"/>
      <c r="C19" s="268" t="s">
        <v>30</v>
      </c>
      <c r="D19" s="268" t="s">
        <v>45</v>
      </c>
      <c r="E19" s="261"/>
      <c r="F19" s="264"/>
      <c r="G19" s="261"/>
      <c r="H19" s="264"/>
      <c r="I19" s="281"/>
      <c r="J19" s="281"/>
      <c r="K19" s="282">
        <v>1</v>
      </c>
      <c r="L19" s="261" t="s">
        <v>44</v>
      </c>
      <c r="M19" s="261">
        <v>1</v>
      </c>
      <c r="N19" s="261" t="s">
        <v>37</v>
      </c>
      <c r="O19" s="281">
        <v>90</v>
      </c>
      <c r="P19" s="261">
        <f t="shared" si="0"/>
        <v>90</v>
      </c>
    </row>
    <row r="20" s="233" customFormat="1" ht="16.5" spans="1:16">
      <c r="A20" s="253" t="s">
        <v>28</v>
      </c>
      <c r="B20" s="270"/>
      <c r="C20" s="268" t="s">
        <v>30</v>
      </c>
      <c r="D20" s="268" t="s">
        <v>46</v>
      </c>
      <c r="E20" s="261"/>
      <c r="F20" s="264"/>
      <c r="G20" s="261"/>
      <c r="H20" s="264"/>
      <c r="I20" s="281"/>
      <c r="J20" s="281"/>
      <c r="K20" s="282">
        <v>1</v>
      </c>
      <c r="L20" s="264" t="s">
        <v>24</v>
      </c>
      <c r="M20" s="261">
        <v>1</v>
      </c>
      <c r="N20" s="264" t="s">
        <v>37</v>
      </c>
      <c r="O20" s="281">
        <v>4300</v>
      </c>
      <c r="P20" s="261">
        <f t="shared" si="0"/>
        <v>4300</v>
      </c>
    </row>
    <row r="21" s="233" customFormat="1" ht="18" customHeight="1" spans="1:16">
      <c r="A21" s="253"/>
      <c r="B21" s="271"/>
      <c r="C21" s="266" t="s">
        <v>47</v>
      </c>
      <c r="D21" s="266"/>
      <c r="E21" s="266"/>
      <c r="F21" s="266"/>
      <c r="G21" s="266"/>
      <c r="H21" s="266"/>
      <c r="I21" s="283"/>
      <c r="J21" s="283">
        <f>SUM(J12:J16)</f>
        <v>167380</v>
      </c>
      <c r="K21" s="284"/>
      <c r="L21" s="283"/>
      <c r="M21" s="283"/>
      <c r="N21" s="283"/>
      <c r="O21" s="283"/>
      <c r="P21" s="283">
        <f>SUM(P11:P20)</f>
        <v>180266</v>
      </c>
    </row>
    <row r="22" s="233" customFormat="1" ht="16.5" spans="1:16">
      <c r="A22" s="253" t="s">
        <v>28</v>
      </c>
      <c r="B22" s="258" t="s">
        <v>48</v>
      </c>
      <c r="C22" s="268" t="s">
        <v>49</v>
      </c>
      <c r="D22" s="268" t="s">
        <v>50</v>
      </c>
      <c r="E22" s="261">
        <v>65</v>
      </c>
      <c r="F22" s="264" t="s">
        <v>19</v>
      </c>
      <c r="G22" s="261">
        <v>1</v>
      </c>
      <c r="H22" s="264" t="s">
        <v>51</v>
      </c>
      <c r="I22" s="281">
        <v>188</v>
      </c>
      <c r="J22" s="281">
        <f>E22*G22*I22</f>
        <v>12220</v>
      </c>
      <c r="K22" s="287">
        <v>65</v>
      </c>
      <c r="L22" s="294" t="s">
        <v>19</v>
      </c>
      <c r="M22" s="295">
        <v>1</v>
      </c>
      <c r="N22" s="294" t="s">
        <v>51</v>
      </c>
      <c r="O22" s="296">
        <v>188</v>
      </c>
      <c r="P22" s="296">
        <f>K22*M22*O22</f>
        <v>12220</v>
      </c>
    </row>
    <row r="23" s="233" customFormat="1" ht="16.5" spans="1:16">
      <c r="A23" s="253"/>
      <c r="B23" s="258"/>
      <c r="C23" s="268" t="s">
        <v>52</v>
      </c>
      <c r="D23" s="268" t="s">
        <v>53</v>
      </c>
      <c r="E23" s="261">
        <v>7</v>
      </c>
      <c r="F23" s="264" t="s">
        <v>54</v>
      </c>
      <c r="G23" s="261">
        <v>1</v>
      </c>
      <c r="H23" s="264" t="s">
        <v>51</v>
      </c>
      <c r="I23" s="281">
        <v>3800</v>
      </c>
      <c r="J23" s="281">
        <f>E23*G23*I23</f>
        <v>26600</v>
      </c>
      <c r="K23" s="282">
        <v>6</v>
      </c>
      <c r="L23" s="261" t="s">
        <v>54</v>
      </c>
      <c r="M23" s="261">
        <v>1</v>
      </c>
      <c r="N23" s="261" t="s">
        <v>51</v>
      </c>
      <c r="O23" s="281">
        <v>3288</v>
      </c>
      <c r="P23" s="281">
        <f t="shared" ref="P23:P28" si="1">K23*M23*O23</f>
        <v>19728</v>
      </c>
    </row>
    <row r="24" s="233" customFormat="1" ht="16.5" spans="1:16">
      <c r="A24" s="253" t="s">
        <v>55</v>
      </c>
      <c r="B24" s="258"/>
      <c r="C24" s="268" t="s">
        <v>56</v>
      </c>
      <c r="D24" s="268" t="s">
        <v>57</v>
      </c>
      <c r="E24" s="261">
        <v>7</v>
      </c>
      <c r="F24" s="264" t="s">
        <v>54</v>
      </c>
      <c r="G24" s="261">
        <v>1</v>
      </c>
      <c r="H24" s="264" t="s">
        <v>51</v>
      </c>
      <c r="I24" s="281">
        <v>2000</v>
      </c>
      <c r="J24" s="281">
        <f>E24*G24*I24</f>
        <v>14000</v>
      </c>
      <c r="K24" s="282">
        <v>3</v>
      </c>
      <c r="L24" s="261" t="s">
        <v>54</v>
      </c>
      <c r="M24" s="261">
        <v>1</v>
      </c>
      <c r="N24" s="261" t="s">
        <v>51</v>
      </c>
      <c r="O24" s="281">
        <v>1200</v>
      </c>
      <c r="P24" s="281">
        <f t="shared" si="1"/>
        <v>3600</v>
      </c>
    </row>
    <row r="25" s="233" customFormat="1" ht="16.5" spans="1:16">
      <c r="A25" s="253"/>
      <c r="B25" s="258"/>
      <c r="C25" s="268" t="s">
        <v>56</v>
      </c>
      <c r="D25" s="268" t="s">
        <v>58</v>
      </c>
      <c r="E25" s="261">
        <v>65</v>
      </c>
      <c r="F25" s="264" t="s">
        <v>19</v>
      </c>
      <c r="G25" s="261">
        <v>1</v>
      </c>
      <c r="H25" s="264" t="s">
        <v>37</v>
      </c>
      <c r="I25" s="281">
        <v>88</v>
      </c>
      <c r="J25" s="281">
        <f>E25*G25*I25</f>
        <v>5720</v>
      </c>
      <c r="K25" s="282">
        <v>1</v>
      </c>
      <c r="L25" s="264" t="s">
        <v>24</v>
      </c>
      <c r="M25" s="261">
        <v>1</v>
      </c>
      <c r="N25" s="264" t="s">
        <v>37</v>
      </c>
      <c r="O25" s="281">
        <v>903</v>
      </c>
      <c r="P25" s="281">
        <f t="shared" si="1"/>
        <v>903</v>
      </c>
    </row>
    <row r="26" s="233" customFormat="1" ht="16.5" spans="1:16">
      <c r="A26" s="253"/>
      <c r="B26" s="258"/>
      <c r="C26" s="259" t="s">
        <v>59</v>
      </c>
      <c r="D26" s="268" t="s">
        <v>60</v>
      </c>
      <c r="E26" s="261">
        <v>1</v>
      </c>
      <c r="F26" s="264" t="s">
        <v>24</v>
      </c>
      <c r="G26" s="261">
        <v>1</v>
      </c>
      <c r="H26" s="264" t="s">
        <v>37</v>
      </c>
      <c r="I26" s="281">
        <v>12000</v>
      </c>
      <c r="J26" s="281">
        <f>E26*G26*I26</f>
        <v>12000</v>
      </c>
      <c r="K26" s="282"/>
      <c r="L26" s="261"/>
      <c r="M26" s="261"/>
      <c r="N26" s="261"/>
      <c r="O26" s="281"/>
      <c r="P26" s="281">
        <f t="shared" si="1"/>
        <v>0</v>
      </c>
    </row>
    <row r="27" s="233" customFormat="1" ht="16.5" spans="1:16">
      <c r="A27" s="253"/>
      <c r="B27" s="258"/>
      <c r="C27" s="259" t="s">
        <v>59</v>
      </c>
      <c r="D27" s="268" t="s">
        <v>61</v>
      </c>
      <c r="E27" s="261"/>
      <c r="F27" s="264"/>
      <c r="G27" s="261"/>
      <c r="H27" s="264"/>
      <c r="I27" s="281"/>
      <c r="J27" s="281"/>
      <c r="K27" s="282">
        <v>18</v>
      </c>
      <c r="L27" s="261" t="s">
        <v>62</v>
      </c>
      <c r="M27" s="261">
        <v>1</v>
      </c>
      <c r="N27" s="261" t="s">
        <v>24</v>
      </c>
      <c r="O27" s="281">
        <v>210</v>
      </c>
      <c r="P27" s="281">
        <f t="shared" si="1"/>
        <v>3780</v>
      </c>
    </row>
    <row r="28" s="233" customFormat="1" ht="16.5" spans="1:16">
      <c r="A28" s="253"/>
      <c r="B28" s="258"/>
      <c r="C28" s="259" t="s">
        <v>59</v>
      </c>
      <c r="D28" s="268" t="s">
        <v>63</v>
      </c>
      <c r="E28" s="261"/>
      <c r="F28" s="264"/>
      <c r="G28" s="261"/>
      <c r="H28" s="264"/>
      <c r="I28" s="281"/>
      <c r="J28" s="281"/>
      <c r="K28" s="282">
        <v>6</v>
      </c>
      <c r="L28" s="261" t="s">
        <v>62</v>
      </c>
      <c r="M28" s="261">
        <v>1</v>
      </c>
      <c r="N28" s="261" t="s">
        <v>24</v>
      </c>
      <c r="O28" s="281">
        <v>580</v>
      </c>
      <c r="P28" s="281">
        <f t="shared" si="1"/>
        <v>3480</v>
      </c>
    </row>
    <row r="29" s="233" customFormat="1" ht="18" customHeight="1" spans="1:16">
      <c r="A29" s="253"/>
      <c r="B29" s="258"/>
      <c r="C29" s="272" t="s">
        <v>64</v>
      </c>
      <c r="D29" s="273"/>
      <c r="E29" s="273"/>
      <c r="F29" s="273"/>
      <c r="G29" s="273"/>
      <c r="H29" s="273"/>
      <c r="I29" s="283"/>
      <c r="J29" s="283">
        <f>SUM(J22:J26)</f>
        <v>70540</v>
      </c>
      <c r="K29" s="284"/>
      <c r="L29" s="283"/>
      <c r="M29" s="283"/>
      <c r="N29" s="283"/>
      <c r="O29" s="283"/>
      <c r="P29" s="283">
        <f>SUM(P22:P28)</f>
        <v>43711</v>
      </c>
    </row>
    <row r="30" s="233" customFormat="1" ht="16.5" spans="1:16">
      <c r="A30" s="253"/>
      <c r="B30" s="267" t="s">
        <v>65</v>
      </c>
      <c r="C30" s="259" t="s">
        <v>66</v>
      </c>
      <c r="D30" s="260" t="s">
        <v>67</v>
      </c>
      <c r="E30" s="261">
        <v>1</v>
      </c>
      <c r="F30" s="264" t="s">
        <v>24</v>
      </c>
      <c r="G30" s="261">
        <v>1</v>
      </c>
      <c r="H30" s="264" t="s">
        <v>37</v>
      </c>
      <c r="I30" s="281">
        <v>5000</v>
      </c>
      <c r="J30" s="281">
        <v>0</v>
      </c>
      <c r="K30" s="282">
        <v>6</v>
      </c>
      <c r="L30" s="264" t="s">
        <v>68</v>
      </c>
      <c r="M30" s="261">
        <v>1</v>
      </c>
      <c r="N30" s="264" t="s">
        <v>37</v>
      </c>
      <c r="O30" s="281">
        <v>680</v>
      </c>
      <c r="P30" s="281">
        <f>K30*M30*O30</f>
        <v>4080</v>
      </c>
    </row>
    <row r="31" s="233" customFormat="1" ht="16.5" spans="1:16">
      <c r="A31" s="253"/>
      <c r="B31" s="270"/>
      <c r="C31" s="259" t="s">
        <v>66</v>
      </c>
      <c r="D31" s="260" t="s">
        <v>69</v>
      </c>
      <c r="E31" s="261"/>
      <c r="F31" s="264"/>
      <c r="G31" s="261"/>
      <c r="H31" s="264"/>
      <c r="I31" s="281"/>
      <c r="J31" s="281"/>
      <c r="K31" s="282">
        <v>1</v>
      </c>
      <c r="L31" s="264" t="s">
        <v>68</v>
      </c>
      <c r="M31" s="261">
        <v>1</v>
      </c>
      <c r="N31" s="264" t="s">
        <v>37</v>
      </c>
      <c r="O31" s="281">
        <v>800</v>
      </c>
      <c r="P31" s="281">
        <f t="shared" ref="P31:P40" si="2">K31*M31*O31</f>
        <v>800</v>
      </c>
    </row>
    <row r="32" s="233" customFormat="1" ht="16.5" spans="1:16">
      <c r="A32" s="253"/>
      <c r="B32" s="270"/>
      <c r="C32" s="259" t="s">
        <v>66</v>
      </c>
      <c r="D32" s="260" t="s">
        <v>70</v>
      </c>
      <c r="E32" s="261"/>
      <c r="F32" s="264"/>
      <c r="G32" s="261"/>
      <c r="H32" s="264"/>
      <c r="I32" s="281"/>
      <c r="J32" s="281"/>
      <c r="K32" s="282">
        <v>6</v>
      </c>
      <c r="L32" s="264" t="s">
        <v>68</v>
      </c>
      <c r="M32" s="261">
        <v>1</v>
      </c>
      <c r="N32" s="264" t="s">
        <v>37</v>
      </c>
      <c r="O32" s="281">
        <v>550</v>
      </c>
      <c r="P32" s="281">
        <f t="shared" si="2"/>
        <v>3300</v>
      </c>
    </row>
    <row r="33" s="233" customFormat="1" ht="16.5" spans="1:16">
      <c r="A33" s="253"/>
      <c r="B33" s="270"/>
      <c r="C33" s="259" t="s">
        <v>66</v>
      </c>
      <c r="D33" s="260" t="s">
        <v>71</v>
      </c>
      <c r="E33" s="261"/>
      <c r="F33" s="264"/>
      <c r="G33" s="261"/>
      <c r="H33" s="264"/>
      <c r="I33" s="281"/>
      <c r="J33" s="281"/>
      <c r="K33" s="282">
        <v>10</v>
      </c>
      <c r="L33" s="264" t="s">
        <v>68</v>
      </c>
      <c r="M33" s="261">
        <v>1</v>
      </c>
      <c r="N33" s="264" t="s">
        <v>37</v>
      </c>
      <c r="O33" s="281">
        <v>320</v>
      </c>
      <c r="P33" s="281">
        <f t="shared" si="2"/>
        <v>3200</v>
      </c>
    </row>
    <row r="34" s="233" customFormat="1" ht="16.5" spans="1:16">
      <c r="A34" s="253"/>
      <c r="B34" s="270"/>
      <c r="C34" s="259" t="s">
        <v>66</v>
      </c>
      <c r="D34" s="260" t="s">
        <v>72</v>
      </c>
      <c r="E34" s="261"/>
      <c r="F34" s="264"/>
      <c r="G34" s="261"/>
      <c r="H34" s="264"/>
      <c r="I34" s="281"/>
      <c r="J34" s="281"/>
      <c r="K34" s="282">
        <v>4</v>
      </c>
      <c r="L34" s="264" t="s">
        <v>68</v>
      </c>
      <c r="M34" s="261">
        <v>1</v>
      </c>
      <c r="N34" s="264" t="s">
        <v>37</v>
      </c>
      <c r="O34" s="281">
        <v>300</v>
      </c>
      <c r="P34" s="281">
        <f t="shared" si="2"/>
        <v>1200</v>
      </c>
    </row>
    <row r="35" s="233" customFormat="1" ht="16.5" spans="1:16">
      <c r="A35" s="253"/>
      <c r="B35" s="270"/>
      <c r="C35" s="259" t="s">
        <v>73</v>
      </c>
      <c r="D35" s="260" t="s">
        <v>74</v>
      </c>
      <c r="E35" s="261"/>
      <c r="F35" s="264"/>
      <c r="G35" s="261"/>
      <c r="H35" s="264"/>
      <c r="I35" s="281"/>
      <c r="J35" s="281"/>
      <c r="K35" s="282">
        <v>1</v>
      </c>
      <c r="L35" s="264" t="s">
        <v>75</v>
      </c>
      <c r="M35" s="261">
        <v>3</v>
      </c>
      <c r="N35" s="264" t="s">
        <v>76</v>
      </c>
      <c r="O35" s="281">
        <v>1000</v>
      </c>
      <c r="P35" s="281">
        <f t="shared" si="2"/>
        <v>3000</v>
      </c>
    </row>
    <row r="36" s="233" customFormat="1" ht="16.5" spans="1:16">
      <c r="A36" s="253"/>
      <c r="B36" s="270"/>
      <c r="C36" s="259" t="s">
        <v>73</v>
      </c>
      <c r="D36" s="260" t="s">
        <v>77</v>
      </c>
      <c r="E36" s="261">
        <v>1</v>
      </c>
      <c r="F36" s="264" t="s">
        <v>75</v>
      </c>
      <c r="G36" s="261">
        <v>3</v>
      </c>
      <c r="H36" s="264" t="s">
        <v>76</v>
      </c>
      <c r="I36" s="281">
        <v>1200</v>
      </c>
      <c r="J36" s="281">
        <v>0</v>
      </c>
      <c r="K36" s="282">
        <v>1</v>
      </c>
      <c r="L36" s="264" t="s">
        <v>75</v>
      </c>
      <c r="M36" s="261">
        <v>3</v>
      </c>
      <c r="N36" s="264" t="s">
        <v>76</v>
      </c>
      <c r="O36" s="281">
        <v>1200</v>
      </c>
      <c r="P36" s="281">
        <f t="shared" si="2"/>
        <v>3600</v>
      </c>
    </row>
    <row r="37" s="233" customFormat="1" ht="16.5" spans="1:16">
      <c r="A37" s="253"/>
      <c r="B37" s="270"/>
      <c r="C37" s="259" t="s">
        <v>73</v>
      </c>
      <c r="D37" s="260" t="s">
        <v>78</v>
      </c>
      <c r="E37" s="261"/>
      <c r="F37" s="264"/>
      <c r="G37" s="261"/>
      <c r="H37" s="264"/>
      <c r="I37" s="281"/>
      <c r="J37" s="281"/>
      <c r="K37" s="282">
        <v>1</v>
      </c>
      <c r="L37" s="264" t="s">
        <v>24</v>
      </c>
      <c r="M37" s="261">
        <v>1</v>
      </c>
      <c r="N37" s="264" t="s">
        <v>24</v>
      </c>
      <c r="O37" s="281">
        <v>1520</v>
      </c>
      <c r="P37" s="281">
        <f t="shared" si="2"/>
        <v>1520</v>
      </c>
    </row>
    <row r="38" s="233" customFormat="1" ht="16.5" spans="1:16">
      <c r="A38" s="253"/>
      <c r="B38" s="270"/>
      <c r="C38" s="259" t="s">
        <v>73</v>
      </c>
      <c r="D38" s="260" t="s">
        <v>79</v>
      </c>
      <c r="E38" s="261"/>
      <c r="F38" s="264"/>
      <c r="G38" s="261"/>
      <c r="H38" s="264"/>
      <c r="I38" s="281"/>
      <c r="J38" s="281"/>
      <c r="K38" s="282">
        <v>1</v>
      </c>
      <c r="L38" s="264" t="s">
        <v>24</v>
      </c>
      <c r="M38" s="261">
        <v>1</v>
      </c>
      <c r="N38" s="264" t="s">
        <v>24</v>
      </c>
      <c r="O38" s="281">
        <v>690</v>
      </c>
      <c r="P38" s="281">
        <f t="shared" si="2"/>
        <v>690</v>
      </c>
    </row>
    <row r="39" s="233" customFormat="1" ht="16.5" spans="1:16">
      <c r="A39" s="253"/>
      <c r="B39" s="270"/>
      <c r="C39" s="259" t="s">
        <v>80</v>
      </c>
      <c r="D39" s="260" t="s">
        <v>77</v>
      </c>
      <c r="E39" s="261">
        <v>2</v>
      </c>
      <c r="F39" s="264" t="s">
        <v>75</v>
      </c>
      <c r="G39" s="261">
        <v>1</v>
      </c>
      <c r="H39" s="264" t="s">
        <v>76</v>
      </c>
      <c r="I39" s="281">
        <v>1200</v>
      </c>
      <c r="J39" s="281">
        <f>E39*G39*I39</f>
        <v>2400</v>
      </c>
      <c r="K39" s="282">
        <v>0</v>
      </c>
      <c r="L39" s="264" t="s">
        <v>75</v>
      </c>
      <c r="M39" s="261">
        <v>1</v>
      </c>
      <c r="N39" s="264" t="s">
        <v>76</v>
      </c>
      <c r="O39" s="281">
        <v>0</v>
      </c>
      <c r="P39" s="281">
        <f t="shared" si="2"/>
        <v>0</v>
      </c>
    </row>
    <row r="40" s="233" customFormat="1" ht="16.5" spans="1:16">
      <c r="A40" s="253"/>
      <c r="B40" s="270"/>
      <c r="C40" s="259" t="s">
        <v>81</v>
      </c>
      <c r="D40" s="260" t="s">
        <v>82</v>
      </c>
      <c r="E40" s="261">
        <v>2</v>
      </c>
      <c r="F40" s="264" t="s">
        <v>83</v>
      </c>
      <c r="G40" s="261">
        <v>1</v>
      </c>
      <c r="H40" s="264" t="s">
        <v>76</v>
      </c>
      <c r="I40" s="281">
        <v>2500</v>
      </c>
      <c r="J40" s="281">
        <f>E40*G40*I40</f>
        <v>5000</v>
      </c>
      <c r="K40" s="282">
        <v>2</v>
      </c>
      <c r="L40" s="264" t="s">
        <v>83</v>
      </c>
      <c r="M40" s="261">
        <v>1</v>
      </c>
      <c r="N40" s="264" t="s">
        <v>76</v>
      </c>
      <c r="O40" s="281">
        <v>2500</v>
      </c>
      <c r="P40" s="281">
        <f t="shared" si="2"/>
        <v>5000</v>
      </c>
    </row>
    <row r="41" s="233" customFormat="1" ht="18" customHeight="1" spans="1:16">
      <c r="A41" s="253"/>
      <c r="B41" s="271"/>
      <c r="C41" s="266" t="s">
        <v>84</v>
      </c>
      <c r="D41" s="266"/>
      <c r="E41" s="266"/>
      <c r="F41" s="266"/>
      <c r="G41" s="266"/>
      <c r="H41" s="266"/>
      <c r="I41" s="283"/>
      <c r="J41" s="283">
        <f>SUM(J30:J40)</f>
        <v>7400</v>
      </c>
      <c r="K41" s="284"/>
      <c r="L41" s="283"/>
      <c r="M41" s="283"/>
      <c r="N41" s="283"/>
      <c r="O41" s="283"/>
      <c r="P41" s="283">
        <f>SUM(P30:P40)</f>
        <v>26390</v>
      </c>
    </row>
    <row r="42" s="233" customFormat="1" ht="18" customHeight="1" spans="1:16">
      <c r="A42" s="253"/>
      <c r="B42" s="267" t="s">
        <v>85</v>
      </c>
      <c r="C42" s="259" t="s">
        <v>86</v>
      </c>
      <c r="D42" s="260" t="s">
        <v>87</v>
      </c>
      <c r="E42" s="261">
        <v>12</v>
      </c>
      <c r="F42" s="264" t="s">
        <v>40</v>
      </c>
      <c r="G42" s="261">
        <v>1</v>
      </c>
      <c r="H42" s="264" t="s">
        <v>37</v>
      </c>
      <c r="I42" s="281">
        <v>200</v>
      </c>
      <c r="J42" s="281">
        <f t="shared" ref="J42:J47" si="3">E42*G42*I42</f>
        <v>2400</v>
      </c>
      <c r="K42" s="282">
        <v>12</v>
      </c>
      <c r="L42" s="264" t="s">
        <v>40</v>
      </c>
      <c r="M42" s="261">
        <v>1</v>
      </c>
      <c r="N42" s="264" t="s">
        <v>37</v>
      </c>
      <c r="O42" s="281">
        <v>200</v>
      </c>
      <c r="P42" s="281">
        <f>K42*M42*O42</f>
        <v>2400</v>
      </c>
    </row>
    <row r="43" s="233" customFormat="1" ht="18" customHeight="1" spans="1:16">
      <c r="A43" s="253"/>
      <c r="B43" s="270"/>
      <c r="C43" s="268" t="s">
        <v>88</v>
      </c>
      <c r="D43" s="260" t="s">
        <v>89</v>
      </c>
      <c r="E43" s="261">
        <v>30</v>
      </c>
      <c r="F43" s="264" t="s">
        <v>90</v>
      </c>
      <c r="G43" s="261">
        <v>1</v>
      </c>
      <c r="H43" s="264" t="s">
        <v>37</v>
      </c>
      <c r="I43" s="281">
        <v>2</v>
      </c>
      <c r="J43" s="281">
        <f t="shared" si="3"/>
        <v>60</v>
      </c>
      <c r="K43" s="282">
        <v>30</v>
      </c>
      <c r="L43" s="264" t="s">
        <v>90</v>
      </c>
      <c r="M43" s="261">
        <v>1</v>
      </c>
      <c r="N43" s="264" t="s">
        <v>37</v>
      </c>
      <c r="O43" s="281">
        <v>2</v>
      </c>
      <c r="P43" s="281">
        <f>K43*M43*O43</f>
        <v>60</v>
      </c>
    </row>
    <row r="44" s="233" customFormat="1" ht="16.5" spans="1:16">
      <c r="A44" s="253"/>
      <c r="B44" s="270"/>
      <c r="C44" s="268" t="s">
        <v>91</v>
      </c>
      <c r="D44" s="260" t="s">
        <v>92</v>
      </c>
      <c r="E44" s="261">
        <v>2</v>
      </c>
      <c r="F44" s="264" t="s">
        <v>93</v>
      </c>
      <c r="G44" s="261">
        <v>1</v>
      </c>
      <c r="H44" s="264" t="s">
        <v>37</v>
      </c>
      <c r="I44" s="281">
        <v>15</v>
      </c>
      <c r="J44" s="281">
        <f t="shared" si="3"/>
        <v>30</v>
      </c>
      <c r="K44" s="282">
        <v>2</v>
      </c>
      <c r="L44" s="264" t="s">
        <v>93</v>
      </c>
      <c r="M44" s="261">
        <v>1</v>
      </c>
      <c r="N44" s="264" t="s">
        <v>37</v>
      </c>
      <c r="O44" s="281">
        <v>15</v>
      </c>
      <c r="P44" s="281">
        <f t="shared" ref="P43:P52" si="4">K44*M44*O44</f>
        <v>30</v>
      </c>
    </row>
    <row r="45" s="233" customFormat="1" ht="16.5" spans="1:16">
      <c r="A45" s="253"/>
      <c r="B45" s="270"/>
      <c r="C45" s="268" t="s">
        <v>94</v>
      </c>
      <c r="D45" s="260" t="s">
        <v>95</v>
      </c>
      <c r="E45" s="261">
        <v>4</v>
      </c>
      <c r="F45" s="264" t="s">
        <v>93</v>
      </c>
      <c r="G45" s="261">
        <v>1</v>
      </c>
      <c r="H45" s="264" t="s">
        <v>37</v>
      </c>
      <c r="I45" s="281">
        <v>120</v>
      </c>
      <c r="J45" s="281">
        <f t="shared" si="3"/>
        <v>480</v>
      </c>
      <c r="K45" s="282">
        <v>4</v>
      </c>
      <c r="L45" s="264" t="s">
        <v>93</v>
      </c>
      <c r="M45" s="261">
        <v>1</v>
      </c>
      <c r="N45" s="264" t="s">
        <v>37</v>
      </c>
      <c r="O45" s="281">
        <v>200</v>
      </c>
      <c r="P45" s="281">
        <f t="shared" si="4"/>
        <v>800</v>
      </c>
    </row>
    <row r="46" s="233" customFormat="1" ht="16.5" spans="1:16">
      <c r="A46" s="253"/>
      <c r="B46" s="270"/>
      <c r="C46" s="268" t="s">
        <v>96</v>
      </c>
      <c r="D46" s="260" t="s">
        <v>97</v>
      </c>
      <c r="E46" s="261">
        <v>4</v>
      </c>
      <c r="F46" s="264" t="s">
        <v>93</v>
      </c>
      <c r="G46" s="261">
        <v>1</v>
      </c>
      <c r="H46" s="264" t="s">
        <v>37</v>
      </c>
      <c r="I46" s="281">
        <v>20</v>
      </c>
      <c r="J46" s="281">
        <f t="shared" si="3"/>
        <v>80</v>
      </c>
      <c r="K46" s="282">
        <v>4</v>
      </c>
      <c r="L46" s="264" t="s">
        <v>93</v>
      </c>
      <c r="M46" s="261">
        <v>1</v>
      </c>
      <c r="N46" s="264" t="s">
        <v>37</v>
      </c>
      <c r="O46" s="281">
        <v>20</v>
      </c>
      <c r="P46" s="281">
        <f t="shared" si="4"/>
        <v>80</v>
      </c>
    </row>
    <row r="47" s="233" customFormat="1" ht="16.5" spans="1:16">
      <c r="A47" s="253"/>
      <c r="B47" s="270"/>
      <c r="C47" s="268" t="s">
        <v>98</v>
      </c>
      <c r="D47" s="268" t="s">
        <v>99</v>
      </c>
      <c r="E47" s="261">
        <v>8</v>
      </c>
      <c r="F47" s="264" t="s">
        <v>93</v>
      </c>
      <c r="G47" s="261">
        <v>1</v>
      </c>
      <c r="H47" s="264" t="s">
        <v>37</v>
      </c>
      <c r="I47" s="281">
        <v>20</v>
      </c>
      <c r="J47" s="281">
        <f t="shared" si="3"/>
        <v>160</v>
      </c>
      <c r="K47" s="282"/>
      <c r="L47" s="264"/>
      <c r="M47" s="261"/>
      <c r="N47" s="264"/>
      <c r="O47" s="281"/>
      <c r="P47" s="281">
        <f t="shared" si="4"/>
        <v>0</v>
      </c>
    </row>
    <row r="48" s="233" customFormat="1" ht="16.5" spans="1:16">
      <c r="A48" s="253"/>
      <c r="B48" s="270"/>
      <c r="C48" s="268" t="s">
        <v>100</v>
      </c>
      <c r="D48" s="268" t="s">
        <v>101</v>
      </c>
      <c r="E48" s="261"/>
      <c r="F48" s="264"/>
      <c r="G48" s="261"/>
      <c r="H48" s="264"/>
      <c r="I48" s="281"/>
      <c r="J48" s="281"/>
      <c r="K48" s="282">
        <v>4.8</v>
      </c>
      <c r="L48" s="264" t="s">
        <v>40</v>
      </c>
      <c r="M48" s="261">
        <v>1</v>
      </c>
      <c r="N48" s="264" t="s">
        <v>24</v>
      </c>
      <c r="O48" s="281">
        <v>60</v>
      </c>
      <c r="P48" s="281">
        <f t="shared" si="4"/>
        <v>288</v>
      </c>
    </row>
    <row r="49" s="233" customFormat="1" ht="16.5" spans="1:16">
      <c r="A49" s="253"/>
      <c r="B49" s="270"/>
      <c r="C49" s="268" t="s">
        <v>102</v>
      </c>
      <c r="D49" s="268" t="s">
        <v>103</v>
      </c>
      <c r="E49" s="261"/>
      <c r="F49" s="264"/>
      <c r="G49" s="261"/>
      <c r="H49" s="264"/>
      <c r="I49" s="281"/>
      <c r="J49" s="281"/>
      <c r="K49" s="282">
        <v>200</v>
      </c>
      <c r="L49" s="264" t="s">
        <v>93</v>
      </c>
      <c r="M49" s="261">
        <v>1</v>
      </c>
      <c r="N49" s="264" t="s">
        <v>24</v>
      </c>
      <c r="O49" s="281">
        <v>2</v>
      </c>
      <c r="P49" s="281">
        <f t="shared" si="4"/>
        <v>400</v>
      </c>
    </row>
    <row r="50" s="233" customFormat="1" ht="16.5" spans="1:16">
      <c r="A50" s="253"/>
      <c r="B50" s="270"/>
      <c r="C50" s="268" t="s">
        <v>104</v>
      </c>
      <c r="D50" s="268" t="s">
        <v>105</v>
      </c>
      <c r="E50" s="261"/>
      <c r="F50" s="264"/>
      <c r="G50" s="261"/>
      <c r="H50" s="264"/>
      <c r="I50" s="281"/>
      <c r="J50" s="281"/>
      <c r="K50" s="282">
        <v>75</v>
      </c>
      <c r="L50" s="264" t="s">
        <v>93</v>
      </c>
      <c r="M50" s="261">
        <v>1</v>
      </c>
      <c r="N50" s="264" t="s">
        <v>24</v>
      </c>
      <c r="O50" s="281">
        <v>3</v>
      </c>
      <c r="P50" s="281">
        <f t="shared" ref="P50:P57" si="5">K50*M50*O50</f>
        <v>225</v>
      </c>
    </row>
    <row r="51" s="233" customFormat="1" ht="16.5" spans="1:16">
      <c r="A51" s="253"/>
      <c r="B51" s="270"/>
      <c r="C51" s="268" t="s">
        <v>106</v>
      </c>
      <c r="D51" s="268" t="s">
        <v>107</v>
      </c>
      <c r="E51" s="261"/>
      <c r="F51" s="264"/>
      <c r="G51" s="261"/>
      <c r="H51" s="264"/>
      <c r="I51" s="281"/>
      <c r="J51" s="281"/>
      <c r="K51" s="282">
        <v>6</v>
      </c>
      <c r="L51" s="264" t="s">
        <v>93</v>
      </c>
      <c r="M51" s="261">
        <v>1</v>
      </c>
      <c r="N51" s="264" t="s">
        <v>24</v>
      </c>
      <c r="O51" s="281">
        <v>15</v>
      </c>
      <c r="P51" s="281">
        <f t="shared" si="5"/>
        <v>90</v>
      </c>
    </row>
    <row r="52" s="233" customFormat="1" ht="16.5" spans="1:16">
      <c r="A52" s="253"/>
      <c r="B52" s="270"/>
      <c r="C52" s="268" t="s">
        <v>108</v>
      </c>
      <c r="D52" s="268" t="s">
        <v>105</v>
      </c>
      <c r="E52" s="261"/>
      <c r="F52" s="264"/>
      <c r="G52" s="261"/>
      <c r="H52" s="264"/>
      <c r="I52" s="281"/>
      <c r="J52" s="281"/>
      <c r="K52" s="282">
        <v>75</v>
      </c>
      <c r="L52" s="264" t="s">
        <v>93</v>
      </c>
      <c r="M52" s="261">
        <v>1</v>
      </c>
      <c r="N52" s="264" t="s">
        <v>24</v>
      </c>
      <c r="O52" s="281">
        <v>3</v>
      </c>
      <c r="P52" s="281">
        <f t="shared" si="5"/>
        <v>225</v>
      </c>
    </row>
    <row r="53" s="233" customFormat="1" ht="16.5" spans="1:16">
      <c r="A53" s="253"/>
      <c r="B53" s="270"/>
      <c r="C53" s="268" t="s">
        <v>109</v>
      </c>
      <c r="D53" s="268" t="s">
        <v>110</v>
      </c>
      <c r="E53" s="261"/>
      <c r="F53" s="264"/>
      <c r="G53" s="261"/>
      <c r="H53" s="264"/>
      <c r="I53" s="281"/>
      <c r="J53" s="281"/>
      <c r="K53" s="282">
        <v>6</v>
      </c>
      <c r="L53" s="264" t="s">
        <v>93</v>
      </c>
      <c r="M53" s="261">
        <v>1</v>
      </c>
      <c r="N53" s="264" t="s">
        <v>24</v>
      </c>
      <c r="O53" s="281">
        <v>12</v>
      </c>
      <c r="P53" s="281">
        <f t="shared" si="5"/>
        <v>72</v>
      </c>
    </row>
    <row r="54" s="233" customFormat="1" ht="16.5" spans="1:16">
      <c r="A54" s="253"/>
      <c r="B54" s="270"/>
      <c r="C54" s="268" t="s">
        <v>91</v>
      </c>
      <c r="D54" s="268" t="s">
        <v>111</v>
      </c>
      <c r="E54" s="261"/>
      <c r="F54" s="264"/>
      <c r="G54" s="261"/>
      <c r="H54" s="264"/>
      <c r="I54" s="281"/>
      <c r="J54" s="281"/>
      <c r="K54" s="282">
        <v>15</v>
      </c>
      <c r="L54" s="264" t="s">
        <v>93</v>
      </c>
      <c r="M54" s="261">
        <v>1</v>
      </c>
      <c r="N54" s="264" t="s">
        <v>24</v>
      </c>
      <c r="O54" s="281">
        <v>8</v>
      </c>
      <c r="P54" s="281">
        <f t="shared" si="5"/>
        <v>120</v>
      </c>
    </row>
    <row r="55" s="233" customFormat="1" ht="16.5" spans="1:16">
      <c r="A55" s="253"/>
      <c r="B55" s="270"/>
      <c r="C55" s="268" t="s">
        <v>112</v>
      </c>
      <c r="D55" s="268"/>
      <c r="E55" s="261"/>
      <c r="F55" s="264"/>
      <c r="G55" s="261"/>
      <c r="H55" s="264"/>
      <c r="I55" s="281"/>
      <c r="J55" s="281"/>
      <c r="K55" s="282">
        <v>100</v>
      </c>
      <c r="L55" s="264" t="s">
        <v>93</v>
      </c>
      <c r="M55" s="261">
        <v>1</v>
      </c>
      <c r="N55" s="264" t="s">
        <v>24</v>
      </c>
      <c r="O55" s="281">
        <v>1</v>
      </c>
      <c r="P55" s="281">
        <f t="shared" si="5"/>
        <v>100</v>
      </c>
    </row>
    <row r="56" s="233" customFormat="1" ht="16.5" spans="1:16">
      <c r="A56" s="253"/>
      <c r="B56" s="270"/>
      <c r="C56" s="268" t="s">
        <v>113</v>
      </c>
      <c r="D56" s="268" t="s">
        <v>114</v>
      </c>
      <c r="E56" s="261"/>
      <c r="F56" s="264"/>
      <c r="G56" s="261"/>
      <c r="H56" s="264"/>
      <c r="I56" s="281"/>
      <c r="J56" s="281"/>
      <c r="K56" s="282">
        <v>65</v>
      </c>
      <c r="L56" s="264" t="s">
        <v>44</v>
      </c>
      <c r="M56" s="261">
        <v>1</v>
      </c>
      <c r="N56" s="264" t="s">
        <v>24</v>
      </c>
      <c r="O56" s="281">
        <v>10</v>
      </c>
      <c r="P56" s="281">
        <f t="shared" si="5"/>
        <v>650</v>
      </c>
    </row>
    <row r="57" s="233" customFormat="1" ht="16.5" spans="1:16">
      <c r="A57" s="253"/>
      <c r="B57" s="270"/>
      <c r="C57" s="268" t="s">
        <v>115</v>
      </c>
      <c r="D57" s="268" t="s">
        <v>116</v>
      </c>
      <c r="E57" s="261"/>
      <c r="F57" s="264"/>
      <c r="G57" s="261"/>
      <c r="H57" s="264"/>
      <c r="I57" s="281"/>
      <c r="J57" s="281"/>
      <c r="K57" s="282">
        <v>1</v>
      </c>
      <c r="L57" s="264" t="s">
        <v>24</v>
      </c>
      <c r="M57" s="261">
        <v>1</v>
      </c>
      <c r="N57" s="264" t="s">
        <v>24</v>
      </c>
      <c r="O57" s="281">
        <v>600</v>
      </c>
      <c r="P57" s="281">
        <f t="shared" si="5"/>
        <v>600</v>
      </c>
    </row>
    <row r="58" s="233" customFormat="1" ht="18" customHeight="1" spans="1:16">
      <c r="A58" s="253"/>
      <c r="B58" s="271"/>
      <c r="C58" s="266" t="s">
        <v>117</v>
      </c>
      <c r="D58" s="266"/>
      <c r="E58" s="266"/>
      <c r="F58" s="266"/>
      <c r="G58" s="266"/>
      <c r="H58" s="266"/>
      <c r="I58" s="283"/>
      <c r="J58" s="283">
        <f>SUM(J42:J47)</f>
        <v>3210</v>
      </c>
      <c r="K58" s="284"/>
      <c r="L58" s="283"/>
      <c r="M58" s="283"/>
      <c r="N58" s="283"/>
      <c r="O58" s="283"/>
      <c r="P58" s="283">
        <f>SUM(P42:P57)</f>
        <v>6140</v>
      </c>
    </row>
    <row r="59" s="233" customFormat="1" ht="16.5" spans="1:16">
      <c r="A59" s="253"/>
      <c r="B59" s="258" t="s">
        <v>118</v>
      </c>
      <c r="C59" s="259" t="s">
        <v>119</v>
      </c>
      <c r="D59" s="260" t="s">
        <v>120</v>
      </c>
      <c r="E59" s="261">
        <v>65</v>
      </c>
      <c r="F59" s="264" t="s">
        <v>19</v>
      </c>
      <c r="G59" s="261">
        <v>1</v>
      </c>
      <c r="H59" s="264" t="s">
        <v>24</v>
      </c>
      <c r="I59" s="281">
        <v>80</v>
      </c>
      <c r="J59" s="281">
        <f>E59*G59*I59</f>
        <v>5200</v>
      </c>
      <c r="K59" s="282">
        <v>65</v>
      </c>
      <c r="L59" s="264" t="s">
        <v>19</v>
      </c>
      <c r="M59" s="261">
        <v>1</v>
      </c>
      <c r="N59" s="264" t="s">
        <v>24</v>
      </c>
      <c r="O59" s="281">
        <v>80</v>
      </c>
      <c r="P59" s="281">
        <f>K59*M59*O59</f>
        <v>5200</v>
      </c>
    </row>
    <row r="60" s="233" customFormat="1" ht="16.5" spans="1:16">
      <c r="A60" s="253"/>
      <c r="B60" s="258"/>
      <c r="C60" s="259" t="s">
        <v>119</v>
      </c>
      <c r="D60" s="260"/>
      <c r="E60" s="261">
        <v>65</v>
      </c>
      <c r="F60" s="264" t="s">
        <v>19</v>
      </c>
      <c r="G60" s="261">
        <v>1</v>
      </c>
      <c r="H60" s="264" t="s">
        <v>24</v>
      </c>
      <c r="I60" s="281">
        <v>55</v>
      </c>
      <c r="J60" s="281">
        <f>E60*G60*I60</f>
        <v>3575</v>
      </c>
      <c r="K60" s="282"/>
      <c r="L60" s="264"/>
      <c r="M60" s="261"/>
      <c r="N60" s="264"/>
      <c r="O60" s="281"/>
      <c r="P60" s="281"/>
    </row>
    <row r="61" s="233" customFormat="1" ht="16.5" spans="1:16">
      <c r="A61" s="253"/>
      <c r="B61" s="258"/>
      <c r="C61" s="259" t="s">
        <v>121</v>
      </c>
      <c r="D61" s="260"/>
      <c r="E61" s="261">
        <v>65</v>
      </c>
      <c r="F61" s="264" t="s">
        <v>19</v>
      </c>
      <c r="G61" s="261">
        <v>1</v>
      </c>
      <c r="H61" s="264" t="s">
        <v>24</v>
      </c>
      <c r="I61" s="281">
        <v>120</v>
      </c>
      <c r="J61" s="281">
        <f>E61*G61*I61</f>
        <v>7800</v>
      </c>
      <c r="K61" s="282"/>
      <c r="L61" s="264"/>
      <c r="M61" s="261"/>
      <c r="N61" s="264"/>
      <c r="O61" s="281"/>
      <c r="P61" s="281"/>
    </row>
    <row r="62" s="233" customFormat="1" ht="16.5" spans="1:16">
      <c r="A62" s="253"/>
      <c r="B62" s="258"/>
      <c r="C62" s="259" t="s">
        <v>119</v>
      </c>
      <c r="D62" s="260"/>
      <c r="E62" s="261">
        <v>65</v>
      </c>
      <c r="F62" s="264" t="s">
        <v>19</v>
      </c>
      <c r="G62" s="261">
        <v>1</v>
      </c>
      <c r="H62" s="264" t="s">
        <v>24</v>
      </c>
      <c r="I62" s="281">
        <v>100</v>
      </c>
      <c r="J62" s="281">
        <v>0</v>
      </c>
      <c r="K62" s="282"/>
      <c r="L62" s="264"/>
      <c r="M62" s="261"/>
      <c r="N62" s="264"/>
      <c r="O62" s="281"/>
      <c r="P62" s="281"/>
    </row>
    <row r="63" s="233" customFormat="1" ht="16.5" spans="1:16">
      <c r="A63" s="253"/>
      <c r="B63" s="258"/>
      <c r="C63" s="259" t="s">
        <v>119</v>
      </c>
      <c r="D63" s="260"/>
      <c r="E63" s="261">
        <v>65</v>
      </c>
      <c r="F63" s="264" t="s">
        <v>19</v>
      </c>
      <c r="G63" s="261">
        <v>1</v>
      </c>
      <c r="H63" s="264" t="s">
        <v>24</v>
      </c>
      <c r="I63" s="281">
        <v>60</v>
      </c>
      <c r="J63" s="281">
        <v>0</v>
      </c>
      <c r="K63" s="282"/>
      <c r="L63" s="264"/>
      <c r="M63" s="261"/>
      <c r="N63" s="264"/>
      <c r="O63" s="281"/>
      <c r="P63" s="281"/>
    </row>
    <row r="64" s="233" customFormat="1" ht="16.5" spans="1:16">
      <c r="A64" s="253"/>
      <c r="B64" s="258"/>
      <c r="C64" s="259" t="s">
        <v>119</v>
      </c>
      <c r="D64" s="260"/>
      <c r="E64" s="261">
        <v>65</v>
      </c>
      <c r="F64" s="264" t="s">
        <v>19</v>
      </c>
      <c r="G64" s="261">
        <v>1</v>
      </c>
      <c r="H64" s="264" t="s">
        <v>24</v>
      </c>
      <c r="I64" s="281">
        <v>65</v>
      </c>
      <c r="J64" s="281">
        <v>0</v>
      </c>
      <c r="K64" s="282"/>
      <c r="L64" s="264"/>
      <c r="M64" s="261"/>
      <c r="N64" s="264"/>
      <c r="O64" s="281"/>
      <c r="P64" s="281"/>
    </row>
    <row r="65" s="233" customFormat="1" ht="16.5" spans="1:16">
      <c r="A65" s="253"/>
      <c r="B65" s="258"/>
      <c r="C65" s="259" t="s">
        <v>119</v>
      </c>
      <c r="D65" s="260"/>
      <c r="E65" s="261">
        <v>65</v>
      </c>
      <c r="F65" s="264" t="s">
        <v>19</v>
      </c>
      <c r="G65" s="261">
        <v>1</v>
      </c>
      <c r="H65" s="264" t="s">
        <v>24</v>
      </c>
      <c r="I65" s="281">
        <v>50</v>
      </c>
      <c r="J65" s="281">
        <v>0</v>
      </c>
      <c r="K65" s="282"/>
      <c r="L65" s="264"/>
      <c r="M65" s="261"/>
      <c r="N65" s="264"/>
      <c r="O65" s="281"/>
      <c r="P65" s="281"/>
    </row>
    <row r="66" s="233" customFormat="1" ht="16.5" spans="1:16">
      <c r="A66" s="253"/>
      <c r="B66" s="258"/>
      <c r="C66" s="259" t="s">
        <v>119</v>
      </c>
      <c r="D66" s="260"/>
      <c r="E66" s="261">
        <v>65</v>
      </c>
      <c r="F66" s="264" t="s">
        <v>19</v>
      </c>
      <c r="G66" s="261">
        <v>1</v>
      </c>
      <c r="H66" s="264" t="s">
        <v>24</v>
      </c>
      <c r="I66" s="281">
        <v>50</v>
      </c>
      <c r="J66" s="281">
        <v>0</v>
      </c>
      <c r="K66" s="282"/>
      <c r="L66" s="264"/>
      <c r="M66" s="261"/>
      <c r="N66" s="264"/>
      <c r="O66" s="281"/>
      <c r="P66" s="281"/>
    </row>
    <row r="67" s="233" customFormat="1" ht="16.5" spans="1:16">
      <c r="A67" s="253"/>
      <c r="B67" s="258"/>
      <c r="C67" s="259" t="s">
        <v>119</v>
      </c>
      <c r="D67" s="260" t="s">
        <v>122</v>
      </c>
      <c r="E67" s="261">
        <v>6</v>
      </c>
      <c r="F67" s="264" t="s">
        <v>19</v>
      </c>
      <c r="G67" s="261">
        <v>1</v>
      </c>
      <c r="H67" s="264" t="s">
        <v>24</v>
      </c>
      <c r="I67" s="281">
        <v>2000</v>
      </c>
      <c r="J67" s="281">
        <f>E67*G67*I67</f>
        <v>12000</v>
      </c>
      <c r="K67" s="282">
        <v>0</v>
      </c>
      <c r="L67" s="264" t="s">
        <v>19</v>
      </c>
      <c r="M67" s="261">
        <v>1</v>
      </c>
      <c r="N67" s="264" t="s">
        <v>24</v>
      </c>
      <c r="O67" s="281">
        <v>0</v>
      </c>
      <c r="P67" s="281">
        <f>K67*M67*O67</f>
        <v>0</v>
      </c>
    </row>
    <row r="68" s="233" customFormat="1" ht="16.5" spans="1:16">
      <c r="A68" s="253"/>
      <c r="B68" s="258"/>
      <c r="C68" s="259" t="s">
        <v>123</v>
      </c>
      <c r="D68" s="260" t="s">
        <v>124</v>
      </c>
      <c r="E68" s="261">
        <v>1</v>
      </c>
      <c r="F68" s="264" t="s">
        <v>19</v>
      </c>
      <c r="G68" s="261">
        <v>1</v>
      </c>
      <c r="H68" s="264" t="s">
        <v>76</v>
      </c>
      <c r="I68" s="281">
        <v>800</v>
      </c>
      <c r="J68" s="281">
        <f>E68*G68*I68</f>
        <v>800</v>
      </c>
      <c r="K68" s="282">
        <v>2</v>
      </c>
      <c r="L68" s="264" t="s">
        <v>19</v>
      </c>
      <c r="M68" s="261">
        <v>1</v>
      </c>
      <c r="N68" s="264" t="s">
        <v>76</v>
      </c>
      <c r="O68" s="281">
        <v>800</v>
      </c>
      <c r="P68" s="281">
        <f>K68*M68*O68</f>
        <v>1600</v>
      </c>
    </row>
    <row r="69" s="233" customFormat="1" ht="16.5" spans="1:16">
      <c r="A69" s="253"/>
      <c r="B69" s="258"/>
      <c r="C69" s="259" t="s">
        <v>125</v>
      </c>
      <c r="D69" s="260"/>
      <c r="E69" s="261">
        <v>65</v>
      </c>
      <c r="F69" s="264" t="s">
        <v>19</v>
      </c>
      <c r="G69" s="261">
        <v>1</v>
      </c>
      <c r="H69" s="264" t="s">
        <v>24</v>
      </c>
      <c r="I69" s="281">
        <v>10</v>
      </c>
      <c r="J69" s="281">
        <f>E69*G69*I69</f>
        <v>650</v>
      </c>
      <c r="K69" s="282">
        <v>65</v>
      </c>
      <c r="L69" s="264" t="s">
        <v>19</v>
      </c>
      <c r="M69" s="261">
        <v>1</v>
      </c>
      <c r="N69" s="264" t="s">
        <v>24</v>
      </c>
      <c r="O69" s="281">
        <v>0</v>
      </c>
      <c r="P69" s="281">
        <f>K69*M69*O69</f>
        <v>0</v>
      </c>
    </row>
    <row r="70" s="233" customFormat="1" ht="18" customHeight="1" spans="1:16">
      <c r="A70" s="253"/>
      <c r="B70" s="258"/>
      <c r="C70" s="266" t="s">
        <v>126</v>
      </c>
      <c r="D70" s="266"/>
      <c r="E70" s="266"/>
      <c r="F70" s="266"/>
      <c r="G70" s="266"/>
      <c r="H70" s="266"/>
      <c r="I70" s="283"/>
      <c r="J70" s="283">
        <f>SUM(J59:J69)</f>
        <v>30025</v>
      </c>
      <c r="K70" s="284"/>
      <c r="L70" s="283"/>
      <c r="M70" s="283"/>
      <c r="N70" s="283"/>
      <c r="O70" s="283"/>
      <c r="P70" s="283">
        <f>SUM(P59:P69)</f>
        <v>6800</v>
      </c>
    </row>
    <row r="71" s="233" customFormat="1" ht="16.5" spans="1:16">
      <c r="A71" s="253"/>
      <c r="B71" s="270" t="s">
        <v>127</v>
      </c>
      <c r="C71" s="259" t="s">
        <v>128</v>
      </c>
      <c r="D71" s="260" t="s">
        <v>129</v>
      </c>
      <c r="E71" s="261">
        <v>1</v>
      </c>
      <c r="F71" s="264" t="s">
        <v>37</v>
      </c>
      <c r="G71" s="261">
        <v>1</v>
      </c>
      <c r="H71" s="264" t="s">
        <v>24</v>
      </c>
      <c r="I71" s="281">
        <v>1000</v>
      </c>
      <c r="J71" s="281">
        <f>E71*G71*I71</f>
        <v>1000</v>
      </c>
      <c r="K71" s="282">
        <v>1</v>
      </c>
      <c r="L71" s="264" t="s">
        <v>37</v>
      </c>
      <c r="M71" s="261">
        <v>1</v>
      </c>
      <c r="N71" s="264" t="s">
        <v>24</v>
      </c>
      <c r="O71" s="281">
        <v>500</v>
      </c>
      <c r="P71" s="281">
        <f>K71*M71*O71</f>
        <v>500</v>
      </c>
    </row>
    <row r="72" s="233" customFormat="1" ht="16.5" spans="1:16">
      <c r="A72" s="253"/>
      <c r="B72" s="270"/>
      <c r="C72" s="259" t="s">
        <v>128</v>
      </c>
      <c r="D72" s="260" t="s">
        <v>130</v>
      </c>
      <c r="E72" s="261">
        <v>1</v>
      </c>
      <c r="F72" s="264" t="s">
        <v>37</v>
      </c>
      <c r="G72" s="261">
        <v>1</v>
      </c>
      <c r="H72" s="264" t="s">
        <v>24</v>
      </c>
      <c r="I72" s="281">
        <v>200</v>
      </c>
      <c r="J72" s="281">
        <f>E72*G72*I72</f>
        <v>200</v>
      </c>
      <c r="K72" s="282">
        <v>1</v>
      </c>
      <c r="L72" s="264" t="s">
        <v>37</v>
      </c>
      <c r="M72" s="261">
        <v>1</v>
      </c>
      <c r="N72" s="264" t="s">
        <v>24</v>
      </c>
      <c r="O72" s="281">
        <v>103.9</v>
      </c>
      <c r="P72" s="281">
        <f>K72*M72*O72</f>
        <v>103.9</v>
      </c>
    </row>
    <row r="73" s="233" customFormat="1" ht="16.5" spans="1:16">
      <c r="A73" s="253"/>
      <c r="B73" s="270"/>
      <c r="C73" s="259" t="s">
        <v>128</v>
      </c>
      <c r="D73" s="260" t="s">
        <v>131</v>
      </c>
      <c r="E73" s="261">
        <v>1</v>
      </c>
      <c r="F73" s="264" t="s">
        <v>37</v>
      </c>
      <c r="G73" s="261">
        <v>1</v>
      </c>
      <c r="H73" s="264" t="s">
        <v>24</v>
      </c>
      <c r="I73" s="281">
        <v>500</v>
      </c>
      <c r="J73" s="281">
        <f>E73*G73*I73</f>
        <v>500</v>
      </c>
      <c r="K73" s="282">
        <v>0</v>
      </c>
      <c r="L73" s="264" t="s">
        <v>37</v>
      </c>
      <c r="M73" s="261">
        <v>1</v>
      </c>
      <c r="N73" s="264" t="s">
        <v>24</v>
      </c>
      <c r="O73" s="281">
        <v>0</v>
      </c>
      <c r="P73" s="281">
        <f>K73*M73*O73</f>
        <v>0</v>
      </c>
    </row>
    <row r="74" s="233" customFormat="1" ht="18" customHeight="1" spans="1:16">
      <c r="A74" s="253"/>
      <c r="B74" s="271"/>
      <c r="C74" s="266" t="s">
        <v>132</v>
      </c>
      <c r="D74" s="266"/>
      <c r="E74" s="266"/>
      <c r="F74" s="266"/>
      <c r="G74" s="266"/>
      <c r="H74" s="266"/>
      <c r="I74" s="283"/>
      <c r="J74" s="283">
        <f>SUM(J71:J73)</f>
        <v>1700</v>
      </c>
      <c r="K74" s="284"/>
      <c r="L74" s="283"/>
      <c r="M74" s="283"/>
      <c r="N74" s="283"/>
      <c r="O74" s="283"/>
      <c r="P74" s="283">
        <f>SUM(P71:P73)</f>
        <v>603.9</v>
      </c>
    </row>
    <row r="75" s="233" customFormat="1" ht="16.5" spans="1:16">
      <c r="A75" s="253"/>
      <c r="B75" s="258" t="s">
        <v>133</v>
      </c>
      <c r="C75" s="268" t="s">
        <v>134</v>
      </c>
      <c r="D75" s="268" t="s">
        <v>135</v>
      </c>
      <c r="E75" s="261">
        <v>1</v>
      </c>
      <c r="F75" s="264" t="s">
        <v>19</v>
      </c>
      <c r="G75" s="261">
        <v>2</v>
      </c>
      <c r="H75" s="264" t="s">
        <v>76</v>
      </c>
      <c r="I75" s="281">
        <v>2500</v>
      </c>
      <c r="J75" s="281">
        <f>E75*G75*I75</f>
        <v>5000</v>
      </c>
      <c r="K75" s="282">
        <v>1</v>
      </c>
      <c r="L75" s="264" t="s">
        <v>19</v>
      </c>
      <c r="M75" s="261">
        <v>2</v>
      </c>
      <c r="N75" s="264" t="s">
        <v>76</v>
      </c>
      <c r="O75" s="281">
        <v>2500</v>
      </c>
      <c r="P75" s="281">
        <f>K75*M75*O75</f>
        <v>5000</v>
      </c>
    </row>
    <row r="76" s="233" customFormat="1" ht="16.5" spans="1:16">
      <c r="A76" s="253"/>
      <c r="B76" s="258"/>
      <c r="C76" s="268" t="s">
        <v>136</v>
      </c>
      <c r="D76" s="268" t="s">
        <v>137</v>
      </c>
      <c r="E76" s="261">
        <v>1</v>
      </c>
      <c r="F76" s="264" t="s">
        <v>19</v>
      </c>
      <c r="G76" s="261">
        <v>1</v>
      </c>
      <c r="H76" s="264" t="s">
        <v>24</v>
      </c>
      <c r="I76" s="281">
        <v>500</v>
      </c>
      <c r="J76" s="281">
        <f>E76*G76*I76</f>
        <v>500</v>
      </c>
      <c r="K76" s="282">
        <v>1</v>
      </c>
      <c r="L76" s="264" t="s">
        <v>19</v>
      </c>
      <c r="M76" s="261">
        <v>1</v>
      </c>
      <c r="N76" s="264" t="s">
        <v>24</v>
      </c>
      <c r="O76" s="281">
        <v>500</v>
      </c>
      <c r="P76" s="281">
        <f>K76*M76*O76</f>
        <v>500</v>
      </c>
    </row>
    <row r="77" s="233" customFormat="1" ht="16.5" spans="1:16">
      <c r="A77" s="253"/>
      <c r="B77" s="258"/>
      <c r="C77" s="266" t="s">
        <v>138</v>
      </c>
      <c r="D77" s="266"/>
      <c r="E77" s="266"/>
      <c r="F77" s="266"/>
      <c r="G77" s="266"/>
      <c r="H77" s="266"/>
      <c r="I77" s="283"/>
      <c r="J77" s="283">
        <f>SUM(J75:J76)</f>
        <v>5500</v>
      </c>
      <c r="K77" s="284"/>
      <c r="L77" s="283"/>
      <c r="M77" s="283"/>
      <c r="N77" s="283"/>
      <c r="O77" s="283"/>
      <c r="P77" s="283">
        <f>SUM(P75:P76)</f>
        <v>5500</v>
      </c>
    </row>
    <row r="78" s="233" customFormat="1" ht="16.5" spans="1:16">
      <c r="A78" s="253"/>
      <c r="B78" s="258" t="s">
        <v>139</v>
      </c>
      <c r="C78" s="259" t="s">
        <v>140</v>
      </c>
      <c r="D78" s="297" t="s">
        <v>141</v>
      </c>
      <c r="E78" s="261">
        <v>65</v>
      </c>
      <c r="F78" s="264" t="s">
        <v>93</v>
      </c>
      <c r="G78" s="261">
        <v>1</v>
      </c>
      <c r="H78" s="264" t="s">
        <v>24</v>
      </c>
      <c r="I78" s="281">
        <v>200</v>
      </c>
      <c r="J78" s="281">
        <f>E78*G78*I78</f>
        <v>13000</v>
      </c>
      <c r="K78" s="282">
        <v>68</v>
      </c>
      <c r="L78" s="264" t="s">
        <v>142</v>
      </c>
      <c r="M78" s="261">
        <v>1</v>
      </c>
      <c r="N78" s="264" t="s">
        <v>24</v>
      </c>
      <c r="O78" s="281">
        <v>75</v>
      </c>
      <c r="P78" s="281">
        <f>K78*M78*O78*0.6</f>
        <v>3060</v>
      </c>
    </row>
    <row r="79" s="233" customFormat="1" ht="16.5" spans="1:16">
      <c r="A79" s="253"/>
      <c r="B79" s="258"/>
      <c r="C79" s="259" t="s">
        <v>140</v>
      </c>
      <c r="D79" s="297" t="s">
        <v>143</v>
      </c>
      <c r="E79" s="261">
        <v>1</v>
      </c>
      <c r="F79" s="264" t="s">
        <v>24</v>
      </c>
      <c r="G79" s="261">
        <v>1</v>
      </c>
      <c r="H79" s="264" t="s">
        <v>24</v>
      </c>
      <c r="I79" s="281">
        <v>500</v>
      </c>
      <c r="J79" s="281">
        <f>E79*G79*I79</f>
        <v>500</v>
      </c>
      <c r="K79" s="282">
        <v>1</v>
      </c>
      <c r="L79" s="264" t="s">
        <v>144</v>
      </c>
      <c r="M79" s="261">
        <v>1</v>
      </c>
      <c r="N79" s="264" t="s">
        <v>24</v>
      </c>
      <c r="O79" s="281">
        <v>0</v>
      </c>
      <c r="P79" s="281">
        <f>K79*M79*O79</f>
        <v>0</v>
      </c>
    </row>
    <row r="80" s="233" customFormat="1" ht="18" customHeight="1" spans="1:16">
      <c r="A80" s="253"/>
      <c r="B80" s="258"/>
      <c r="C80" s="266" t="s">
        <v>145</v>
      </c>
      <c r="D80" s="266"/>
      <c r="E80" s="266"/>
      <c r="F80" s="266"/>
      <c r="G80" s="266"/>
      <c r="H80" s="266"/>
      <c r="I80" s="283"/>
      <c r="J80" s="283">
        <f>SUM(J78:J79)</f>
        <v>13500</v>
      </c>
      <c r="K80" s="284"/>
      <c r="L80" s="283"/>
      <c r="M80" s="283"/>
      <c r="N80" s="283"/>
      <c r="O80" s="283"/>
      <c r="P80" s="283">
        <f>SUM(P78:P79)</f>
        <v>3060</v>
      </c>
    </row>
    <row r="81" s="233" customFormat="1" ht="16.5" spans="1:16">
      <c r="A81" s="253"/>
      <c r="B81" s="258" t="s">
        <v>146</v>
      </c>
      <c r="C81" s="259" t="s">
        <v>147</v>
      </c>
      <c r="D81" s="260" t="s">
        <v>148</v>
      </c>
      <c r="E81" s="261">
        <v>2</v>
      </c>
      <c r="F81" s="264" t="s">
        <v>19</v>
      </c>
      <c r="G81" s="261">
        <v>1</v>
      </c>
      <c r="H81" s="264" t="s">
        <v>20</v>
      </c>
      <c r="I81" s="281">
        <v>1048</v>
      </c>
      <c r="J81" s="281">
        <f>E81*G81*I81</f>
        <v>2096</v>
      </c>
      <c r="K81" s="282">
        <v>1</v>
      </c>
      <c r="L81" s="264" t="s">
        <v>19</v>
      </c>
      <c r="M81" s="261">
        <v>2</v>
      </c>
      <c r="N81" s="264" t="s">
        <v>68</v>
      </c>
      <c r="O81" s="281">
        <v>545</v>
      </c>
      <c r="P81" s="281">
        <f>K81*M81*O81</f>
        <v>1090</v>
      </c>
    </row>
    <row r="82" s="233" customFormat="1" ht="16.5" spans="1:16">
      <c r="A82" s="253"/>
      <c r="B82" s="258"/>
      <c r="C82" s="259" t="s">
        <v>147</v>
      </c>
      <c r="D82" s="260" t="s">
        <v>149</v>
      </c>
      <c r="E82" s="261"/>
      <c r="F82" s="264"/>
      <c r="G82" s="261"/>
      <c r="H82" s="264"/>
      <c r="I82" s="281"/>
      <c r="J82" s="281"/>
      <c r="K82" s="282">
        <v>1</v>
      </c>
      <c r="L82" s="264" t="s">
        <v>19</v>
      </c>
      <c r="M82" s="261">
        <v>1</v>
      </c>
      <c r="N82" s="264" t="s">
        <v>24</v>
      </c>
      <c r="O82" s="281">
        <v>72.5</v>
      </c>
      <c r="P82" s="281">
        <f>K82*M82*O82</f>
        <v>72.5</v>
      </c>
    </row>
    <row r="83" s="233" customFormat="1" ht="16.5" spans="1:16">
      <c r="A83" s="253"/>
      <c r="B83" s="258"/>
      <c r="C83" s="259" t="s">
        <v>150</v>
      </c>
      <c r="D83" s="268" t="s">
        <v>151</v>
      </c>
      <c r="E83" s="261">
        <v>2</v>
      </c>
      <c r="F83" s="264" t="s">
        <v>19</v>
      </c>
      <c r="G83" s="261">
        <v>4</v>
      </c>
      <c r="H83" s="264" t="s">
        <v>76</v>
      </c>
      <c r="I83" s="281">
        <v>300</v>
      </c>
      <c r="J83" s="281">
        <f>E83*G83*I83</f>
        <v>2400</v>
      </c>
      <c r="K83" s="282"/>
      <c r="L83" s="264"/>
      <c r="M83" s="261"/>
      <c r="N83" s="264"/>
      <c r="O83" s="281"/>
      <c r="P83" s="281">
        <f>K83*M83*O83</f>
        <v>0</v>
      </c>
    </row>
    <row r="84" s="233" customFormat="1" ht="16.05" customHeight="1" spans="1:16">
      <c r="A84" s="253"/>
      <c r="B84" s="258"/>
      <c r="C84" s="259" t="s">
        <v>150</v>
      </c>
      <c r="D84" s="260" t="s">
        <v>152</v>
      </c>
      <c r="E84" s="261">
        <v>2</v>
      </c>
      <c r="F84" s="264" t="s">
        <v>19</v>
      </c>
      <c r="G84" s="261">
        <v>4</v>
      </c>
      <c r="H84" s="264" t="s">
        <v>76</v>
      </c>
      <c r="I84" s="281">
        <v>150</v>
      </c>
      <c r="J84" s="281">
        <f>E84*G84*I84</f>
        <v>1200</v>
      </c>
      <c r="K84" s="282">
        <v>2</v>
      </c>
      <c r="L84" s="264" t="s">
        <v>19</v>
      </c>
      <c r="M84" s="261">
        <v>4</v>
      </c>
      <c r="N84" s="264" t="s">
        <v>76</v>
      </c>
      <c r="O84" s="281">
        <v>150</v>
      </c>
      <c r="P84" s="281">
        <f>K84*M84*O84</f>
        <v>1200</v>
      </c>
    </row>
    <row r="85" s="233" customFormat="1" ht="18" customHeight="1" spans="1:16">
      <c r="A85" s="253"/>
      <c r="B85" s="258"/>
      <c r="C85" s="266" t="s">
        <v>153</v>
      </c>
      <c r="D85" s="266"/>
      <c r="E85" s="266"/>
      <c r="F85" s="266"/>
      <c r="G85" s="266"/>
      <c r="H85" s="266"/>
      <c r="I85" s="283"/>
      <c r="J85" s="283">
        <f>SUM(J81:J84)</f>
        <v>5696</v>
      </c>
      <c r="K85" s="284"/>
      <c r="L85" s="283"/>
      <c r="M85" s="283"/>
      <c r="N85" s="283"/>
      <c r="O85" s="283"/>
      <c r="P85" s="283">
        <f>SUM(P81:P84)</f>
        <v>2362.5</v>
      </c>
    </row>
    <row r="86" ht="16" customHeight="1" spans="2:16">
      <c r="B86" s="267" t="s">
        <v>154</v>
      </c>
      <c r="C86" s="259" t="s">
        <v>155</v>
      </c>
      <c r="D86" s="259" t="s">
        <v>156</v>
      </c>
      <c r="E86" s="261">
        <v>3</v>
      </c>
      <c r="F86" s="264" t="s">
        <v>19</v>
      </c>
      <c r="G86" s="261">
        <v>3</v>
      </c>
      <c r="H86" s="264" t="s">
        <v>76</v>
      </c>
      <c r="I86" s="307">
        <v>600</v>
      </c>
      <c r="J86" s="281">
        <f>E86*G86*I86</f>
        <v>5400</v>
      </c>
      <c r="K86" s="282">
        <v>3</v>
      </c>
      <c r="L86" s="264" t="s">
        <v>19</v>
      </c>
      <c r="M86" s="261">
        <v>3</v>
      </c>
      <c r="N86" s="264" t="s">
        <v>76</v>
      </c>
      <c r="O86" s="307">
        <v>600</v>
      </c>
      <c r="P86" s="281">
        <f>K86*M86*O86</f>
        <v>5400</v>
      </c>
    </row>
    <row r="87" ht="14.5" spans="1:16">
      <c r="A87" s="253"/>
      <c r="B87" s="270"/>
      <c r="C87" s="265" t="s">
        <v>157</v>
      </c>
      <c r="D87" s="268"/>
      <c r="E87" s="261">
        <v>4</v>
      </c>
      <c r="F87" s="264" t="s">
        <v>19</v>
      </c>
      <c r="G87" s="261">
        <v>1</v>
      </c>
      <c r="H87" s="264" t="s">
        <v>24</v>
      </c>
      <c r="I87" s="281">
        <v>350</v>
      </c>
      <c r="J87" s="281">
        <f>E87*G87*I87</f>
        <v>1400</v>
      </c>
      <c r="K87" s="282">
        <v>4</v>
      </c>
      <c r="L87" s="264" t="s">
        <v>19</v>
      </c>
      <c r="M87" s="261">
        <v>1</v>
      </c>
      <c r="N87" s="264" t="s">
        <v>24</v>
      </c>
      <c r="O87" s="281">
        <v>350</v>
      </c>
      <c r="P87" s="281">
        <f t="shared" ref="P87:P100" si="6">K87*M87*O87</f>
        <v>1400</v>
      </c>
    </row>
    <row r="88" ht="14.5" spans="1:16">
      <c r="A88" s="253"/>
      <c r="B88" s="270"/>
      <c r="C88" s="265" t="s">
        <v>158</v>
      </c>
      <c r="D88" s="268"/>
      <c r="E88" s="261">
        <v>1</v>
      </c>
      <c r="F88" s="264" t="s">
        <v>24</v>
      </c>
      <c r="G88" s="261">
        <v>1</v>
      </c>
      <c r="H88" s="264" t="s">
        <v>24</v>
      </c>
      <c r="I88" s="281">
        <v>1200</v>
      </c>
      <c r="J88" s="281">
        <f>E88*G88*I88</f>
        <v>1200</v>
      </c>
      <c r="K88" s="282">
        <v>1</v>
      </c>
      <c r="L88" s="264" t="s">
        <v>24</v>
      </c>
      <c r="M88" s="261">
        <v>1</v>
      </c>
      <c r="N88" s="264" t="s">
        <v>24</v>
      </c>
      <c r="O88" s="281">
        <v>1200</v>
      </c>
      <c r="P88" s="281">
        <f t="shared" si="6"/>
        <v>1200</v>
      </c>
    </row>
    <row r="89" ht="14.5" spans="1:16">
      <c r="A89" s="253"/>
      <c r="B89" s="270"/>
      <c r="C89" s="268" t="s">
        <v>159</v>
      </c>
      <c r="D89" s="268"/>
      <c r="E89" s="261">
        <v>2</v>
      </c>
      <c r="F89" s="264" t="s">
        <v>19</v>
      </c>
      <c r="G89" s="261">
        <v>1</v>
      </c>
      <c r="H89" s="264" t="s">
        <v>24</v>
      </c>
      <c r="I89" s="281">
        <v>350</v>
      </c>
      <c r="J89" s="281">
        <f>E89*G89*I89</f>
        <v>700</v>
      </c>
      <c r="K89" s="282">
        <v>2</v>
      </c>
      <c r="L89" s="264" t="s">
        <v>19</v>
      </c>
      <c r="M89" s="261">
        <v>1</v>
      </c>
      <c r="N89" s="264" t="s">
        <v>24</v>
      </c>
      <c r="O89" s="281">
        <v>350</v>
      </c>
      <c r="P89" s="281">
        <f t="shared" si="6"/>
        <v>700</v>
      </c>
    </row>
    <row r="90" ht="14.5" spans="1:16">
      <c r="A90" s="253"/>
      <c r="B90" s="270"/>
      <c r="C90" s="268" t="s">
        <v>160</v>
      </c>
      <c r="D90" s="268"/>
      <c r="E90" s="261">
        <v>1</v>
      </c>
      <c r="F90" s="264" t="s">
        <v>24</v>
      </c>
      <c r="G90" s="261">
        <v>1</v>
      </c>
      <c r="H90" s="264" t="s">
        <v>24</v>
      </c>
      <c r="I90" s="281">
        <v>1200</v>
      </c>
      <c r="J90" s="281">
        <f>E90*G90*I90</f>
        <v>1200</v>
      </c>
      <c r="K90" s="282">
        <v>1</v>
      </c>
      <c r="L90" s="264" t="s">
        <v>24</v>
      </c>
      <c r="M90" s="261">
        <v>1</v>
      </c>
      <c r="N90" s="264" t="s">
        <v>24</v>
      </c>
      <c r="O90" s="281">
        <v>1200</v>
      </c>
      <c r="P90" s="281">
        <f t="shared" si="6"/>
        <v>1200</v>
      </c>
    </row>
    <row r="91" ht="16.5" spans="2:16">
      <c r="B91" s="270"/>
      <c r="C91" s="268" t="s">
        <v>161</v>
      </c>
      <c r="D91" s="259" t="s">
        <v>162</v>
      </c>
      <c r="E91" s="298"/>
      <c r="F91" s="298"/>
      <c r="G91" s="299"/>
      <c r="H91" s="298"/>
      <c r="I91" s="308"/>
      <c r="J91" s="308"/>
      <c r="K91" s="282">
        <v>1</v>
      </c>
      <c r="L91" s="264" t="s">
        <v>24</v>
      </c>
      <c r="M91" s="261">
        <v>1</v>
      </c>
      <c r="N91" s="264" t="s">
        <v>24</v>
      </c>
      <c r="O91" s="281">
        <v>8000</v>
      </c>
      <c r="P91" s="281">
        <f t="shared" si="6"/>
        <v>8000</v>
      </c>
    </row>
    <row r="92" ht="13.5" spans="2:16">
      <c r="B92" s="270"/>
      <c r="C92" s="268" t="s">
        <v>163</v>
      </c>
      <c r="D92" s="269"/>
      <c r="E92" s="269"/>
      <c r="F92" s="269"/>
      <c r="G92" s="269"/>
      <c r="H92" s="269"/>
      <c r="I92" s="286"/>
      <c r="J92" s="286"/>
      <c r="K92" s="282">
        <v>1</v>
      </c>
      <c r="L92" s="264" t="s">
        <v>24</v>
      </c>
      <c r="M92" s="261">
        <v>1</v>
      </c>
      <c r="N92" s="264" t="s">
        <v>24</v>
      </c>
      <c r="O92" s="281">
        <v>2000</v>
      </c>
      <c r="P92" s="281">
        <f t="shared" si="6"/>
        <v>2000</v>
      </c>
    </row>
    <row r="93" ht="13.5" spans="2:16">
      <c r="B93" s="270"/>
      <c r="C93" s="268" t="s">
        <v>164</v>
      </c>
      <c r="D93" s="269"/>
      <c r="E93" s="269"/>
      <c r="F93" s="269"/>
      <c r="G93" s="269"/>
      <c r="H93" s="269"/>
      <c r="I93" s="286"/>
      <c r="J93" s="286"/>
      <c r="K93" s="282">
        <v>1</v>
      </c>
      <c r="L93" s="264" t="s">
        <v>24</v>
      </c>
      <c r="M93" s="261">
        <v>1</v>
      </c>
      <c r="N93" s="264" t="s">
        <v>24</v>
      </c>
      <c r="O93" s="281">
        <v>2065.8</v>
      </c>
      <c r="P93" s="281">
        <f t="shared" si="6"/>
        <v>2065.8</v>
      </c>
    </row>
    <row r="94" ht="13.5" spans="2:16">
      <c r="B94" s="270"/>
      <c r="C94" s="268" t="s">
        <v>165</v>
      </c>
      <c r="D94" s="259" t="s">
        <v>166</v>
      </c>
      <c r="E94" s="269"/>
      <c r="F94" s="269"/>
      <c r="G94" s="269"/>
      <c r="H94" s="269"/>
      <c r="I94" s="286"/>
      <c r="J94" s="286"/>
      <c r="K94" s="282">
        <v>3</v>
      </c>
      <c r="L94" s="264" t="s">
        <v>19</v>
      </c>
      <c r="M94" s="261">
        <v>1</v>
      </c>
      <c r="N94" s="264" t="s">
        <v>76</v>
      </c>
      <c r="O94" s="281">
        <v>500</v>
      </c>
      <c r="P94" s="281">
        <f t="shared" si="6"/>
        <v>1500</v>
      </c>
    </row>
    <row r="95" ht="13.5" spans="2:16">
      <c r="B95" s="270"/>
      <c r="C95" s="268" t="s">
        <v>167</v>
      </c>
      <c r="D95" s="259" t="s">
        <v>168</v>
      </c>
      <c r="E95" s="269"/>
      <c r="F95" s="269"/>
      <c r="G95" s="269"/>
      <c r="H95" s="269"/>
      <c r="I95" s="286"/>
      <c r="J95" s="286"/>
      <c r="K95" s="282">
        <v>6</v>
      </c>
      <c r="L95" s="264" t="s">
        <v>54</v>
      </c>
      <c r="M95" s="261">
        <v>1</v>
      </c>
      <c r="N95" s="264" t="s">
        <v>24</v>
      </c>
      <c r="O95" s="281">
        <v>100</v>
      </c>
      <c r="P95" s="281">
        <f t="shared" si="6"/>
        <v>600</v>
      </c>
    </row>
    <row r="96" ht="13.5" spans="2:16">
      <c r="B96" s="270"/>
      <c r="C96" s="268" t="s">
        <v>169</v>
      </c>
      <c r="D96" s="259" t="s">
        <v>170</v>
      </c>
      <c r="E96" s="269"/>
      <c r="F96" s="269"/>
      <c r="G96" s="269"/>
      <c r="H96" s="269"/>
      <c r="I96" s="286"/>
      <c r="J96" s="286"/>
      <c r="K96" s="282">
        <v>1</v>
      </c>
      <c r="L96" s="264" t="s">
        <v>144</v>
      </c>
      <c r="M96" s="261">
        <v>1</v>
      </c>
      <c r="N96" s="264" t="s">
        <v>24</v>
      </c>
      <c r="O96" s="281">
        <v>54.5</v>
      </c>
      <c r="P96" s="281">
        <f t="shared" si="6"/>
        <v>54.5</v>
      </c>
    </row>
    <row r="97" ht="13.5" spans="2:16">
      <c r="B97" s="270"/>
      <c r="C97" s="268" t="s">
        <v>169</v>
      </c>
      <c r="D97" s="259" t="s">
        <v>171</v>
      </c>
      <c r="E97" s="269"/>
      <c r="F97" s="269"/>
      <c r="G97" s="269"/>
      <c r="H97" s="269"/>
      <c r="I97" s="286"/>
      <c r="J97" s="286"/>
      <c r="K97" s="282">
        <v>1</v>
      </c>
      <c r="L97" s="264" t="s">
        <v>24</v>
      </c>
      <c r="M97" s="261">
        <v>1</v>
      </c>
      <c r="N97" s="264" t="s">
        <v>24</v>
      </c>
      <c r="O97" s="281">
        <v>132.15</v>
      </c>
      <c r="P97" s="281">
        <f t="shared" si="6"/>
        <v>132.15</v>
      </c>
    </row>
    <row r="98" ht="13.5" spans="2:16">
      <c r="B98" s="270"/>
      <c r="C98" s="268" t="s">
        <v>169</v>
      </c>
      <c r="D98" s="259" t="s">
        <v>172</v>
      </c>
      <c r="E98" s="269"/>
      <c r="F98" s="269"/>
      <c r="G98" s="269"/>
      <c r="H98" s="269"/>
      <c r="I98" s="286"/>
      <c r="J98" s="286"/>
      <c r="K98" s="282">
        <v>2</v>
      </c>
      <c r="L98" s="264" t="s">
        <v>173</v>
      </c>
      <c r="M98" s="261">
        <v>1</v>
      </c>
      <c r="N98" s="264" t="s">
        <v>24</v>
      </c>
      <c r="O98" s="281">
        <v>30</v>
      </c>
      <c r="P98" s="281">
        <f t="shared" si="6"/>
        <v>60</v>
      </c>
    </row>
    <row r="99" ht="13.5" spans="2:16">
      <c r="B99" s="270"/>
      <c r="C99" s="268" t="s">
        <v>174</v>
      </c>
      <c r="D99" s="269"/>
      <c r="E99" s="269"/>
      <c r="F99" s="269"/>
      <c r="G99" s="269"/>
      <c r="H99" s="269"/>
      <c r="I99" s="286"/>
      <c r="J99" s="286"/>
      <c r="K99" s="282">
        <v>1</v>
      </c>
      <c r="L99" s="264" t="s">
        <v>24</v>
      </c>
      <c r="M99" s="261">
        <v>1</v>
      </c>
      <c r="N99" s="264" t="s">
        <v>24</v>
      </c>
      <c r="O99" s="281">
        <v>21658.83</v>
      </c>
      <c r="P99" s="281">
        <f t="shared" si="6"/>
        <v>21658.83</v>
      </c>
    </row>
    <row r="100" ht="13.5" spans="2:16">
      <c r="B100" s="270"/>
      <c r="C100" s="268"/>
      <c r="D100" s="269"/>
      <c r="E100" s="269"/>
      <c r="F100" s="269"/>
      <c r="G100" s="269"/>
      <c r="H100" s="269"/>
      <c r="I100" s="286"/>
      <c r="J100" s="286"/>
      <c r="K100" s="309"/>
      <c r="L100" s="286"/>
      <c r="M100" s="286"/>
      <c r="N100" s="286"/>
      <c r="O100" s="281"/>
      <c r="P100" s="281">
        <f t="shared" si="6"/>
        <v>0</v>
      </c>
    </row>
    <row r="101" ht="13.5" spans="2:16">
      <c r="B101" s="271"/>
      <c r="C101" s="273" t="s">
        <v>175</v>
      </c>
      <c r="D101" s="273"/>
      <c r="E101" s="273"/>
      <c r="F101" s="273"/>
      <c r="G101" s="273"/>
      <c r="H101" s="273"/>
      <c r="I101" s="283"/>
      <c r="J101" s="283">
        <f>SUM(J86:J95)</f>
        <v>9900</v>
      </c>
      <c r="K101" s="284"/>
      <c r="L101" s="283"/>
      <c r="M101" s="283"/>
      <c r="N101" s="283"/>
      <c r="O101" s="310"/>
      <c r="P101" s="283">
        <f>SUM(P86:P100)</f>
        <v>45971.28</v>
      </c>
    </row>
    <row r="102" ht="13.5" spans="2:16">
      <c r="B102" s="258" t="s">
        <v>176</v>
      </c>
      <c r="C102" s="300">
        <v>0.08</v>
      </c>
      <c r="D102" s="301"/>
      <c r="E102" s="301"/>
      <c r="F102" s="301"/>
      <c r="G102" s="301"/>
      <c r="H102" s="301"/>
      <c r="I102" s="286"/>
      <c r="J102" s="286">
        <f>J9*C102</f>
        <v>6000</v>
      </c>
      <c r="K102" s="311"/>
      <c r="L102" s="301"/>
      <c r="M102" s="301"/>
      <c r="N102" s="301"/>
      <c r="O102" s="286"/>
      <c r="P102" s="286">
        <f>C102*P9</f>
        <v>2584</v>
      </c>
    </row>
    <row r="103" ht="13.5" spans="2:16">
      <c r="B103" s="258" t="s">
        <v>177</v>
      </c>
      <c r="C103" s="300">
        <v>0.05</v>
      </c>
      <c r="D103" s="301"/>
      <c r="E103" s="301"/>
      <c r="F103" s="301"/>
      <c r="G103" s="301"/>
      <c r="H103" s="301"/>
      <c r="I103" s="286"/>
      <c r="J103" s="286">
        <f>(J6+J7+J8)*C103</f>
        <v>1825.5</v>
      </c>
      <c r="K103" s="311"/>
      <c r="L103" s="301"/>
      <c r="M103" s="301"/>
      <c r="N103" s="301"/>
      <c r="O103" s="286"/>
      <c r="P103" s="286">
        <f>C103*P8</f>
        <v>292.75</v>
      </c>
    </row>
    <row r="104" ht="13.5" spans="2:16">
      <c r="B104" s="258" t="s">
        <v>178</v>
      </c>
      <c r="C104" s="300">
        <v>0.08</v>
      </c>
      <c r="D104" s="301"/>
      <c r="E104" s="301"/>
      <c r="F104" s="301"/>
      <c r="G104" s="301"/>
      <c r="H104" s="301"/>
      <c r="I104" s="286"/>
      <c r="J104" s="286">
        <f>(J21+J22)*C104</f>
        <v>14368</v>
      </c>
      <c r="K104" s="311"/>
      <c r="L104" s="301"/>
      <c r="M104" s="301"/>
      <c r="N104" s="301"/>
      <c r="O104" s="286"/>
      <c r="P104" s="286" t="e">
        <f>(P11+P12+P13+#REF!+P14+P15+P16+P18+P19+P20+P22+P23)*8%</f>
        <v>#REF!</v>
      </c>
    </row>
    <row r="105" ht="13.5" spans="2:16">
      <c r="B105" s="258" t="s">
        <v>179</v>
      </c>
      <c r="C105" s="300">
        <v>0.1</v>
      </c>
      <c r="D105" s="301"/>
      <c r="E105" s="301"/>
      <c r="F105" s="301"/>
      <c r="G105" s="301"/>
      <c r="H105" s="301"/>
      <c r="I105" s="286"/>
      <c r="J105" s="286">
        <f>0.1*(J23+J24+J25+J26+J41+J58+J70+J74+J77+J80+J85+J101)</f>
        <v>13525.1</v>
      </c>
      <c r="K105" s="311"/>
      <c r="L105" s="301"/>
      <c r="M105" s="301"/>
      <c r="N105" s="301"/>
      <c r="O105" s="286"/>
      <c r="P105" s="286">
        <f>0.1*(P17+P27+P28+P41+P58+P70+P74+P77+P80+P85+P101)</f>
        <v>10508.768</v>
      </c>
    </row>
    <row r="106" ht="13.5" spans="2:16">
      <c r="B106" s="258" t="s">
        <v>180</v>
      </c>
      <c r="C106" s="302">
        <v>0.06</v>
      </c>
      <c r="D106" s="301"/>
      <c r="E106" s="301"/>
      <c r="F106" s="301"/>
      <c r="G106" s="301"/>
      <c r="H106" s="301"/>
      <c r="I106" s="286"/>
      <c r="J106" s="286">
        <f>0.06*(J10+J21+J29+J41+J58+J70+J74+J77+J80+J85+J101+J102+J104+J105)</f>
        <v>27615.246</v>
      </c>
      <c r="K106" s="311"/>
      <c r="L106" s="301"/>
      <c r="M106" s="301"/>
      <c r="N106" s="301"/>
      <c r="O106" s="286"/>
      <c r="P106" s="286" t="e">
        <f>0.06*(P10+P21+P29+P41+P58+P70+P74+P77+P80+P85+P101+P102+P103+P104+P105)</f>
        <v>#REF!</v>
      </c>
    </row>
    <row r="107" ht="16.5" spans="2:16">
      <c r="B107" s="303" t="s">
        <v>181</v>
      </c>
      <c r="C107" s="303"/>
      <c r="D107" s="303"/>
      <c r="E107" s="303"/>
      <c r="F107" s="303"/>
      <c r="G107" s="303"/>
      <c r="H107" s="303"/>
      <c r="I107" s="286"/>
      <c r="J107" s="286">
        <f>J10+J21+J29+J41+J58+J70+J74+J77+J80+J85+J101+J102+J104+J105+J106</f>
        <v>487869.346</v>
      </c>
      <c r="K107" s="309"/>
      <c r="L107" s="286"/>
      <c r="M107" s="286"/>
      <c r="N107" s="286"/>
      <c r="O107" s="286"/>
      <c r="P107" s="286" t="e">
        <f>P10+P21+P29+P41+P58+P70+P74+P77+P80+P85+P101+P102+P103+P104+P105+P106</f>
        <v>#REF!</v>
      </c>
    </row>
    <row r="108" ht="14.5" spans="2:16">
      <c r="B108" s="304" t="s">
        <v>182</v>
      </c>
      <c r="C108" s="304"/>
      <c r="D108" s="304"/>
      <c r="E108" s="304"/>
      <c r="F108" s="304"/>
      <c r="G108" s="304"/>
      <c r="H108" s="304"/>
      <c r="I108" s="304"/>
      <c r="J108" s="304"/>
      <c r="K108" s="312"/>
      <c r="L108" s="304"/>
      <c r="M108" s="304"/>
      <c r="N108" s="304"/>
      <c r="O108" s="304"/>
      <c r="P108" s="304"/>
    </row>
    <row r="109" ht="14.5" spans="2:16">
      <c r="B109" s="304" t="s">
        <v>183</v>
      </c>
      <c r="C109" s="304"/>
      <c r="D109" s="304"/>
      <c r="E109" s="304"/>
      <c r="F109" s="304"/>
      <c r="G109" s="304"/>
      <c r="H109" s="304"/>
      <c r="I109" s="304"/>
      <c r="J109" s="304"/>
      <c r="K109" s="312"/>
      <c r="L109" s="304"/>
      <c r="M109" s="304"/>
      <c r="N109" s="304"/>
      <c r="O109" s="304"/>
      <c r="P109" s="304"/>
    </row>
    <row r="110" ht="14.5" spans="2:16">
      <c r="B110" s="305" t="s">
        <v>184</v>
      </c>
      <c r="C110" s="305"/>
      <c r="D110" s="305"/>
      <c r="E110" s="305"/>
      <c r="F110" s="305"/>
      <c r="G110" s="305"/>
      <c r="H110" s="305"/>
      <c r="I110" s="305"/>
      <c r="J110" s="305"/>
      <c r="K110" s="313"/>
      <c r="L110" s="305"/>
      <c r="M110" s="305"/>
      <c r="N110" s="305"/>
      <c r="O110" s="305"/>
      <c r="P110" s="305"/>
    </row>
    <row r="111" ht="14.5" spans="2:16">
      <c r="B111" s="305" t="s">
        <v>185</v>
      </c>
      <c r="C111" s="305"/>
      <c r="D111" s="305"/>
      <c r="E111" s="305"/>
      <c r="F111" s="305"/>
      <c r="G111" s="305"/>
      <c r="H111" s="305"/>
      <c r="I111" s="305"/>
      <c r="J111" s="305"/>
      <c r="K111" s="313"/>
      <c r="L111" s="305"/>
      <c r="M111" s="305"/>
      <c r="N111" s="305"/>
      <c r="O111" s="305"/>
      <c r="P111" s="305"/>
    </row>
    <row r="112" ht="14.5" spans="2:16">
      <c r="B112" s="305" t="s">
        <v>186</v>
      </c>
      <c r="C112" s="305"/>
      <c r="D112" s="305"/>
      <c r="E112" s="305"/>
      <c r="F112" s="305"/>
      <c r="G112" s="305"/>
      <c r="H112" s="305"/>
      <c r="I112" s="305"/>
      <c r="J112" s="305"/>
      <c r="K112" s="313"/>
      <c r="L112" s="305"/>
      <c r="M112" s="305"/>
      <c r="N112" s="305"/>
      <c r="O112" s="305"/>
      <c r="P112" s="305"/>
    </row>
    <row r="113" ht="14.5" spans="2:16">
      <c r="B113" s="305" t="s">
        <v>187</v>
      </c>
      <c r="C113" s="305"/>
      <c r="D113" s="305"/>
      <c r="E113" s="305"/>
      <c r="F113" s="305"/>
      <c r="G113" s="305"/>
      <c r="H113" s="305"/>
      <c r="I113" s="305"/>
      <c r="J113" s="305"/>
      <c r="K113" s="313"/>
      <c r="L113" s="305"/>
      <c r="M113" s="305"/>
      <c r="N113" s="305"/>
      <c r="O113" s="305"/>
      <c r="P113" s="305"/>
    </row>
    <row r="114" ht="14.5" spans="2:16">
      <c r="B114" s="305" t="s">
        <v>188</v>
      </c>
      <c r="C114" s="305"/>
      <c r="D114" s="305"/>
      <c r="E114" s="305"/>
      <c r="F114" s="305"/>
      <c r="G114" s="305"/>
      <c r="H114" s="305"/>
      <c r="I114" s="305"/>
      <c r="J114" s="305"/>
      <c r="K114" s="313"/>
      <c r="L114" s="305"/>
      <c r="M114" s="305"/>
      <c r="N114" s="305"/>
      <c r="O114" s="305"/>
      <c r="P114" s="305"/>
    </row>
    <row r="115" ht="14.5" spans="2:16">
      <c r="B115" s="305" t="s">
        <v>189</v>
      </c>
      <c r="C115" s="305"/>
      <c r="D115" s="305"/>
      <c r="E115" s="305"/>
      <c r="F115" s="305"/>
      <c r="G115" s="305"/>
      <c r="H115" s="305"/>
      <c r="I115" s="305"/>
      <c r="J115" s="305"/>
      <c r="K115" s="313"/>
      <c r="L115" s="305"/>
      <c r="M115" s="305"/>
      <c r="N115" s="305"/>
      <c r="O115" s="305"/>
      <c r="P115" s="305"/>
    </row>
    <row r="116" s="234" customFormat="1" ht="14" spans="1:11">
      <c r="A116" s="306"/>
      <c r="K116" s="314"/>
    </row>
    <row r="117" s="234" customFormat="1" ht="14" spans="1:11">
      <c r="A117" s="306"/>
      <c r="K117" s="314"/>
    </row>
    <row r="118" s="234" customFormat="1" ht="14" spans="1:11">
      <c r="A118" s="306"/>
      <c r="K118" s="314"/>
    </row>
    <row r="119" s="234" customFormat="1" ht="14" spans="1:11">
      <c r="A119" s="306"/>
      <c r="K119" s="314"/>
    </row>
    <row r="120" s="234" customFormat="1" ht="14" spans="1:11">
      <c r="A120" s="306"/>
      <c r="K120" s="314"/>
    </row>
    <row r="121" s="234" customFormat="1" ht="14" spans="1:11">
      <c r="A121" s="306"/>
      <c r="K121" s="314"/>
    </row>
    <row r="122" s="234" customFormat="1" ht="14" spans="1:11">
      <c r="A122" s="306"/>
      <c r="K122" s="314"/>
    </row>
    <row r="123" s="234" customFormat="1" ht="14" spans="1:11">
      <c r="A123" s="306"/>
      <c r="K123" s="314"/>
    </row>
    <row r="124" s="234" customFormat="1" ht="14" spans="1:11">
      <c r="A124" s="306"/>
      <c r="K124" s="314"/>
    </row>
    <row r="125" s="234" customFormat="1" ht="14" spans="1:11">
      <c r="A125" s="306"/>
      <c r="K125" s="314"/>
    </row>
    <row r="126" s="234" customFormat="1" ht="14" spans="1:11">
      <c r="A126" s="306"/>
      <c r="K126" s="314"/>
    </row>
    <row r="127" s="234" customFormat="1" ht="14" spans="1:11">
      <c r="A127" s="306"/>
      <c r="K127" s="314"/>
    </row>
    <row r="128" s="234" customFormat="1" ht="14" spans="1:11">
      <c r="A128" s="306"/>
      <c r="K128" s="314"/>
    </row>
    <row r="129" s="234" customFormat="1" ht="14" spans="1:11">
      <c r="A129" s="306"/>
      <c r="K129" s="314"/>
    </row>
    <row r="130" s="234" customFormat="1" ht="14" spans="1:11">
      <c r="A130" s="306"/>
      <c r="K130" s="314"/>
    </row>
    <row r="131" s="234" customFormat="1" ht="14" spans="1:11">
      <c r="A131" s="306"/>
      <c r="K131" s="314"/>
    </row>
    <row r="132" s="234" customFormat="1" ht="14" spans="1:11">
      <c r="A132" s="306"/>
      <c r="K132" s="314"/>
    </row>
    <row r="133" s="234" customFormat="1" ht="14" spans="1:11">
      <c r="A133" s="306"/>
      <c r="K133" s="314"/>
    </row>
    <row r="134" s="234" customFormat="1" ht="14" spans="1:11">
      <c r="A134" s="306"/>
      <c r="K134" s="314"/>
    </row>
    <row r="135" s="234" customFormat="1" ht="14" spans="1:11">
      <c r="A135" s="306"/>
      <c r="K135" s="314"/>
    </row>
    <row r="136" s="234" customFormat="1" ht="14" spans="1:11">
      <c r="A136" s="306"/>
      <c r="K136" s="314"/>
    </row>
    <row r="137" s="234" customFormat="1" ht="14" spans="1:11">
      <c r="A137" s="306"/>
      <c r="K137" s="314"/>
    </row>
    <row r="138" s="234" customFormat="1" ht="14" spans="1:11">
      <c r="A138" s="306"/>
      <c r="K138" s="314"/>
    </row>
    <row r="139" s="234" customFormat="1" ht="14" spans="1:11">
      <c r="A139" s="306"/>
      <c r="K139" s="314"/>
    </row>
    <row r="140" s="234" customFormat="1" ht="14" spans="1:11">
      <c r="A140" s="306"/>
      <c r="K140" s="314"/>
    </row>
    <row r="141" s="234" customFormat="1" ht="14" spans="1:11">
      <c r="A141" s="306"/>
      <c r="K141" s="314"/>
    </row>
    <row r="142" s="235" customFormat="1" ht="14" spans="1:11">
      <c r="A142" s="306"/>
      <c r="K142" s="315"/>
    </row>
    <row r="143" s="235" customFormat="1" ht="14" spans="1:11">
      <c r="A143" s="306"/>
      <c r="K143" s="315"/>
    </row>
    <row r="144" s="235" customFormat="1" ht="14" spans="1:11">
      <c r="A144" s="306"/>
      <c r="K144" s="315"/>
    </row>
    <row r="145" s="235" customFormat="1" ht="14" spans="1:11">
      <c r="A145" s="306"/>
      <c r="K145" s="315"/>
    </row>
    <row r="146" s="235" customFormat="1" ht="14" spans="1:11">
      <c r="A146" s="306"/>
      <c r="K146" s="315"/>
    </row>
    <row r="147" s="235" customFormat="1" ht="14" spans="1:11">
      <c r="A147" s="306"/>
      <c r="K147" s="315"/>
    </row>
    <row r="148" s="235" customFormat="1" ht="14" spans="1:11">
      <c r="A148" s="306"/>
      <c r="K148" s="315"/>
    </row>
    <row r="149" s="235" customFormat="1" ht="14" spans="1:11">
      <c r="A149" s="306"/>
      <c r="K149" s="315"/>
    </row>
    <row r="150" s="235" customFormat="1" ht="14" spans="1:11">
      <c r="A150" s="306"/>
      <c r="K150" s="315"/>
    </row>
    <row r="151" s="235" customFormat="1" ht="14" spans="1:11">
      <c r="A151" s="306"/>
      <c r="K151" s="315"/>
    </row>
    <row r="152" s="235" customFormat="1" ht="14" spans="1:11">
      <c r="A152" s="306"/>
      <c r="K152" s="315"/>
    </row>
    <row r="153" s="235" customFormat="1" ht="14" spans="1:11">
      <c r="A153" s="306"/>
      <c r="K153" s="315"/>
    </row>
    <row r="154" s="235" customFormat="1" ht="14" spans="1:11">
      <c r="A154" s="306"/>
      <c r="K154" s="315"/>
    </row>
    <row r="155" s="235" customFormat="1" ht="14" spans="1:11">
      <c r="A155" s="306"/>
      <c r="K155" s="315"/>
    </row>
    <row r="156" s="235" customFormat="1" ht="14" spans="1:11">
      <c r="A156" s="306"/>
      <c r="K156" s="315"/>
    </row>
    <row r="157" s="235" customFormat="1" ht="14" spans="1:11">
      <c r="A157" s="306"/>
      <c r="K157" s="315"/>
    </row>
    <row r="158" s="235" customFormat="1" ht="14" spans="1:11">
      <c r="A158" s="306"/>
      <c r="K158" s="315"/>
    </row>
    <row r="159" s="235" customFormat="1" ht="14" spans="1:11">
      <c r="A159" s="306"/>
      <c r="K159" s="315"/>
    </row>
    <row r="160" s="235" customFormat="1" ht="14" spans="1:11">
      <c r="A160" s="306"/>
      <c r="K160" s="315"/>
    </row>
    <row r="161" s="235" customFormat="1" ht="14" spans="1:11">
      <c r="A161" s="306"/>
      <c r="K161" s="315"/>
    </row>
    <row r="162" s="235" customFormat="1" ht="14" spans="1:11">
      <c r="A162" s="306"/>
      <c r="K162" s="315"/>
    </row>
    <row r="163" s="235" customFormat="1" ht="14" spans="1:11">
      <c r="A163" s="306"/>
      <c r="K163" s="315"/>
    </row>
    <row r="164" s="235" customFormat="1" ht="14" spans="1:11">
      <c r="A164" s="306"/>
      <c r="K164" s="315"/>
    </row>
    <row r="165" s="235" customFormat="1" ht="14" spans="1:11">
      <c r="A165" s="306"/>
      <c r="K165" s="315"/>
    </row>
    <row r="166" s="235" customFormat="1" ht="14" spans="1:11">
      <c r="A166" s="306"/>
      <c r="K166" s="315"/>
    </row>
    <row r="167" s="235" customFormat="1" ht="14" spans="1:11">
      <c r="A167" s="306"/>
      <c r="K167" s="315"/>
    </row>
    <row r="168" s="235" customFormat="1" ht="14" spans="1:11">
      <c r="A168" s="306"/>
      <c r="K168" s="315"/>
    </row>
    <row r="169" s="235" customFormat="1" ht="14" spans="1:11">
      <c r="A169" s="306"/>
      <c r="K169" s="315"/>
    </row>
    <row r="170" s="235" customFormat="1" ht="14" spans="1:11">
      <c r="A170" s="306"/>
      <c r="K170" s="315"/>
    </row>
    <row r="171" s="235" customFormat="1" ht="14" spans="1:11">
      <c r="A171" s="306"/>
      <c r="K171" s="315"/>
    </row>
    <row r="172" s="235" customFormat="1" ht="14" spans="1:11">
      <c r="A172" s="306"/>
      <c r="K172" s="315"/>
    </row>
    <row r="173" s="235" customFormat="1" ht="14" spans="1:11">
      <c r="A173" s="306"/>
      <c r="K173" s="315"/>
    </row>
    <row r="174" s="235" customFormat="1" ht="14" spans="1:11">
      <c r="A174" s="306"/>
      <c r="K174" s="315"/>
    </row>
    <row r="175" s="235" customFormat="1" ht="14" spans="1:11">
      <c r="A175" s="306"/>
      <c r="K175" s="315"/>
    </row>
    <row r="176" s="235" customFormat="1" ht="14" spans="1:11">
      <c r="A176" s="306"/>
      <c r="K176" s="315"/>
    </row>
    <row r="177" s="235" customFormat="1" ht="14" spans="1:11">
      <c r="A177" s="306"/>
      <c r="K177" s="315"/>
    </row>
    <row r="178" s="235" customFormat="1" ht="14" spans="1:11">
      <c r="A178" s="306"/>
      <c r="K178" s="315"/>
    </row>
    <row r="179" s="235" customFormat="1" ht="14" spans="1:11">
      <c r="A179" s="306"/>
      <c r="K179" s="315"/>
    </row>
    <row r="180" s="235" customFormat="1" ht="14" spans="1:11">
      <c r="A180" s="306"/>
      <c r="K180" s="315"/>
    </row>
    <row r="181" s="235" customFormat="1" ht="14" spans="1:11">
      <c r="A181" s="306"/>
      <c r="K181" s="315"/>
    </row>
    <row r="182" s="235" customFormat="1" ht="14" spans="1:11">
      <c r="A182" s="306"/>
      <c r="K182" s="315"/>
    </row>
    <row r="183" s="235" customFormat="1" ht="14" spans="1:11">
      <c r="A183" s="306"/>
      <c r="K183" s="315"/>
    </row>
    <row r="184" s="235" customFormat="1" ht="14" spans="1:11">
      <c r="A184" s="306"/>
      <c r="K184" s="315"/>
    </row>
    <row r="185" s="235" customFormat="1" ht="14" spans="1:11">
      <c r="A185" s="306"/>
      <c r="K185" s="315"/>
    </row>
    <row r="186" s="235" customFormat="1" ht="14" spans="1:11">
      <c r="A186" s="306"/>
      <c r="K186" s="315"/>
    </row>
    <row r="187" s="235" customFormat="1" ht="14" spans="1:11">
      <c r="A187" s="306"/>
      <c r="K187" s="315"/>
    </row>
    <row r="188" s="235" customFormat="1" ht="14" spans="1:11">
      <c r="A188" s="306"/>
      <c r="K188" s="315"/>
    </row>
    <row r="189" s="235" customFormat="1" ht="14" spans="1:11">
      <c r="A189" s="306"/>
      <c r="K189" s="315"/>
    </row>
    <row r="190" s="235" customFormat="1" ht="14" spans="1:11">
      <c r="A190" s="306"/>
      <c r="K190" s="315"/>
    </row>
    <row r="191" s="235" customFormat="1" ht="14" spans="1:11">
      <c r="A191" s="306"/>
      <c r="K191" s="315"/>
    </row>
    <row r="192" s="235" customFormat="1" ht="14" spans="1:11">
      <c r="A192" s="306"/>
      <c r="K192" s="315"/>
    </row>
    <row r="193" s="235" customFormat="1" ht="14" spans="1:11">
      <c r="A193" s="306"/>
      <c r="K193" s="315"/>
    </row>
    <row r="194" s="235" customFormat="1" ht="14" spans="1:11">
      <c r="A194" s="306"/>
      <c r="K194" s="315"/>
    </row>
    <row r="195" s="235" customFormat="1" ht="14" spans="1:11">
      <c r="A195" s="306"/>
      <c r="K195" s="315"/>
    </row>
    <row r="196" s="235" customFormat="1" ht="14" spans="1:11">
      <c r="A196" s="306"/>
      <c r="K196" s="315"/>
    </row>
    <row r="197" s="235" customFormat="1" ht="14" spans="1:11">
      <c r="A197" s="306"/>
      <c r="K197" s="315"/>
    </row>
    <row r="198" s="235" customFormat="1" ht="14" spans="1:11">
      <c r="A198" s="306"/>
      <c r="K198" s="315"/>
    </row>
    <row r="199" s="235" customFormat="1" ht="14" spans="1:11">
      <c r="A199" s="306"/>
      <c r="K199" s="315"/>
    </row>
    <row r="200" s="235" customFormat="1" ht="14" spans="1:11">
      <c r="A200" s="306"/>
      <c r="K200" s="315"/>
    </row>
    <row r="201" s="235" customFormat="1" ht="14" spans="1:11">
      <c r="A201" s="306"/>
      <c r="K201" s="315"/>
    </row>
    <row r="202" s="235" customFormat="1" ht="14" spans="1:11">
      <c r="A202" s="306"/>
      <c r="K202" s="315"/>
    </row>
    <row r="203" s="235" customFormat="1" ht="14" spans="1:11">
      <c r="A203" s="306"/>
      <c r="K203" s="315"/>
    </row>
    <row r="204" s="235" customFormat="1" ht="14" spans="1:11">
      <c r="A204" s="306"/>
      <c r="K204" s="315"/>
    </row>
    <row r="205" s="235" customFormat="1" ht="14" spans="1:11">
      <c r="A205" s="306"/>
      <c r="K205" s="315"/>
    </row>
    <row r="206" s="235" customFormat="1" ht="14" spans="1:11">
      <c r="A206" s="306"/>
      <c r="K206" s="315"/>
    </row>
    <row r="207" s="235" customFormat="1" ht="14" spans="1:11">
      <c r="A207" s="306"/>
      <c r="K207" s="315"/>
    </row>
    <row r="208" s="235" customFormat="1" ht="14" spans="1:11">
      <c r="A208" s="306"/>
      <c r="K208" s="315"/>
    </row>
    <row r="209" s="235" customFormat="1" ht="14" spans="1:11">
      <c r="A209" s="306"/>
      <c r="K209" s="315"/>
    </row>
    <row r="210" s="235" customFormat="1" ht="14" spans="1:11">
      <c r="A210" s="306"/>
      <c r="K210" s="315"/>
    </row>
    <row r="211" s="235" customFormat="1" ht="14" spans="1:11">
      <c r="A211" s="306"/>
      <c r="K211" s="315"/>
    </row>
    <row r="212" s="235" customFormat="1" ht="14" spans="1:11">
      <c r="A212" s="306"/>
      <c r="K212" s="315"/>
    </row>
    <row r="213" s="235" customFormat="1" ht="14" spans="1:11">
      <c r="A213" s="306"/>
      <c r="K213" s="315"/>
    </row>
    <row r="214" s="235" customFormat="1" ht="14" spans="1:11">
      <c r="A214" s="306"/>
      <c r="K214" s="315"/>
    </row>
    <row r="215" s="235" customFormat="1" ht="14" spans="1:11">
      <c r="A215" s="306"/>
      <c r="K215" s="315"/>
    </row>
    <row r="216" s="235" customFormat="1" ht="14" spans="1:11">
      <c r="A216" s="306"/>
      <c r="K216" s="315"/>
    </row>
    <row r="217" s="235" customFormat="1" ht="14" spans="1:11">
      <c r="A217" s="306"/>
      <c r="K217" s="315"/>
    </row>
    <row r="218" s="235" customFormat="1" ht="14" spans="1:11">
      <c r="A218" s="306"/>
      <c r="K218" s="315"/>
    </row>
    <row r="219" s="235" customFormat="1" ht="14" spans="1:11">
      <c r="A219" s="306"/>
      <c r="K219" s="315"/>
    </row>
    <row r="220" s="235" customFormat="1" ht="14" spans="1:11">
      <c r="A220" s="306"/>
      <c r="K220" s="315"/>
    </row>
    <row r="221" s="235" customFormat="1" ht="14" spans="1:11">
      <c r="A221" s="306"/>
      <c r="K221" s="315"/>
    </row>
    <row r="222" s="235" customFormat="1" ht="14" spans="1:11">
      <c r="A222" s="306"/>
      <c r="K222" s="315"/>
    </row>
    <row r="223" s="235" customFormat="1" ht="14" spans="1:11">
      <c r="A223" s="306"/>
      <c r="K223" s="315"/>
    </row>
    <row r="224" s="235" customFormat="1" ht="14" spans="1:11">
      <c r="A224" s="306"/>
      <c r="K224" s="315"/>
    </row>
    <row r="225" s="235" customFormat="1" ht="14" spans="1:11">
      <c r="A225" s="306"/>
      <c r="K225" s="315"/>
    </row>
    <row r="226" s="235" customFormat="1" ht="14" spans="1:11">
      <c r="A226" s="306"/>
      <c r="K226" s="315"/>
    </row>
    <row r="227" s="235" customFormat="1" ht="14" spans="1:11">
      <c r="A227" s="306"/>
      <c r="K227" s="315"/>
    </row>
    <row r="228" s="235" customFormat="1" ht="14" spans="1:11">
      <c r="A228" s="306"/>
      <c r="K228" s="315"/>
    </row>
    <row r="229" s="235" customFormat="1" ht="14" spans="1:11">
      <c r="A229" s="306"/>
      <c r="K229" s="315"/>
    </row>
    <row r="230" s="235" customFormat="1" ht="14" spans="1:11">
      <c r="A230" s="306"/>
      <c r="K230" s="315"/>
    </row>
    <row r="231" s="235" customFormat="1" ht="14" spans="1:11">
      <c r="A231" s="306"/>
      <c r="K231" s="315"/>
    </row>
    <row r="232" s="235" customFormat="1" ht="14" spans="1:11">
      <c r="A232" s="306"/>
      <c r="K232" s="315"/>
    </row>
    <row r="233" s="235" customFormat="1" ht="14" spans="1:11">
      <c r="A233" s="306"/>
      <c r="K233" s="315"/>
    </row>
    <row r="234" s="235" customFormat="1" ht="14" spans="1:11">
      <c r="A234" s="306"/>
      <c r="K234" s="315"/>
    </row>
    <row r="235" s="235" customFormat="1" ht="14" spans="1:11">
      <c r="A235" s="306"/>
      <c r="K235" s="315"/>
    </row>
    <row r="236" s="235" customFormat="1" ht="14" spans="1:11">
      <c r="A236" s="306"/>
      <c r="K236" s="315"/>
    </row>
    <row r="237" s="235" customFormat="1" ht="14" spans="1:11">
      <c r="A237" s="306"/>
      <c r="K237" s="315"/>
    </row>
    <row r="238" s="235" customFormat="1" ht="14" spans="1:11">
      <c r="A238" s="306"/>
      <c r="K238" s="315"/>
    </row>
    <row r="239" s="235" customFormat="1" ht="14" spans="1:11">
      <c r="A239" s="306"/>
      <c r="K239" s="315"/>
    </row>
    <row r="240" s="235" customFormat="1" ht="14" spans="1:11">
      <c r="A240" s="306"/>
      <c r="K240" s="315"/>
    </row>
    <row r="241" s="235" customFormat="1" ht="14" spans="1:11">
      <c r="A241" s="306"/>
      <c r="K241" s="315"/>
    </row>
    <row r="242" s="235" customFormat="1" ht="14" spans="1:11">
      <c r="A242" s="306"/>
      <c r="K242" s="315"/>
    </row>
    <row r="243" s="235" customFormat="1" ht="14" spans="1:11">
      <c r="A243" s="306"/>
      <c r="K243" s="315"/>
    </row>
    <row r="244" s="235" customFormat="1" ht="14" spans="1:11">
      <c r="A244" s="306"/>
      <c r="K244" s="315"/>
    </row>
    <row r="245" s="235" customFormat="1" ht="14" spans="1:11">
      <c r="A245" s="306"/>
      <c r="K245" s="315"/>
    </row>
    <row r="246" s="235" customFormat="1" ht="14" spans="1:11">
      <c r="A246" s="306"/>
      <c r="K246" s="315"/>
    </row>
    <row r="247" s="235" customFormat="1" ht="14" spans="1:11">
      <c r="A247" s="306"/>
      <c r="K247" s="315"/>
    </row>
    <row r="248" s="235" customFormat="1" ht="14" spans="1:11">
      <c r="A248" s="306"/>
      <c r="K248" s="315"/>
    </row>
    <row r="249" s="235" customFormat="1" ht="14" spans="1:11">
      <c r="A249" s="306"/>
      <c r="K249" s="315"/>
    </row>
    <row r="250" s="235" customFormat="1" ht="14" spans="1:11">
      <c r="A250" s="306"/>
      <c r="K250" s="315"/>
    </row>
    <row r="251" s="235" customFormat="1" ht="14" spans="1:11">
      <c r="A251" s="306"/>
      <c r="K251" s="315"/>
    </row>
    <row r="252" s="235" customFormat="1" ht="14" spans="1:11">
      <c r="A252" s="306"/>
      <c r="K252" s="315"/>
    </row>
    <row r="253" s="235" customFormat="1" ht="14" spans="1:11">
      <c r="A253" s="306"/>
      <c r="K253" s="315"/>
    </row>
    <row r="254" s="235" customFormat="1" ht="14" spans="1:11">
      <c r="A254" s="306"/>
      <c r="K254" s="315"/>
    </row>
    <row r="255" s="235" customFormat="1" ht="14" spans="1:11">
      <c r="A255" s="306"/>
      <c r="K255" s="315"/>
    </row>
    <row r="256" s="235" customFormat="1" ht="14" spans="1:11">
      <c r="A256" s="306"/>
      <c r="K256" s="315"/>
    </row>
    <row r="257" s="235" customFormat="1" ht="14" spans="1:11">
      <c r="A257" s="306"/>
      <c r="K257" s="315"/>
    </row>
    <row r="258" s="235" customFormat="1" ht="14" spans="1:11">
      <c r="A258" s="306"/>
      <c r="K258" s="315"/>
    </row>
    <row r="259" s="235" customFormat="1" ht="14" spans="1:11">
      <c r="A259" s="306"/>
      <c r="K259" s="315"/>
    </row>
    <row r="260" s="235" customFormat="1" ht="14" spans="1:11">
      <c r="A260" s="306"/>
      <c r="K260" s="315"/>
    </row>
    <row r="261" s="235" customFormat="1" ht="14" spans="1:11">
      <c r="A261" s="306"/>
      <c r="K261" s="315"/>
    </row>
    <row r="262" s="235" customFormat="1" ht="14" spans="1:11">
      <c r="A262" s="306"/>
      <c r="K262" s="315"/>
    </row>
    <row r="263" s="235" customFormat="1" ht="14" spans="1:11">
      <c r="A263" s="306"/>
      <c r="K263" s="315"/>
    </row>
    <row r="264" s="235" customFormat="1" ht="14" spans="1:11">
      <c r="A264" s="306"/>
      <c r="K264" s="315"/>
    </row>
    <row r="265" s="235" customFormat="1" ht="14" spans="1:11">
      <c r="A265" s="306"/>
      <c r="K265" s="315"/>
    </row>
    <row r="266" s="235" customFormat="1" ht="14" spans="1:11">
      <c r="A266" s="306"/>
      <c r="K266" s="315"/>
    </row>
    <row r="267" s="235" customFormat="1" ht="14" spans="1:11">
      <c r="A267" s="306"/>
      <c r="K267" s="315"/>
    </row>
    <row r="268" s="235" customFormat="1" ht="14" spans="1:11">
      <c r="A268" s="306"/>
      <c r="K268" s="315"/>
    </row>
  </sheetData>
  <mergeCells count="37">
    <mergeCell ref="C1:P1"/>
    <mergeCell ref="G2:P2"/>
    <mergeCell ref="G3:P3"/>
    <mergeCell ref="C4:P4"/>
    <mergeCell ref="C10:H10"/>
    <mergeCell ref="C21:H21"/>
    <mergeCell ref="C29:H29"/>
    <mergeCell ref="C41:H41"/>
    <mergeCell ref="C58:H58"/>
    <mergeCell ref="C70:H70"/>
    <mergeCell ref="C74:H74"/>
    <mergeCell ref="C77:H77"/>
    <mergeCell ref="C80:H80"/>
    <mergeCell ref="C85:H85"/>
    <mergeCell ref="C101:H101"/>
    <mergeCell ref="B107:H107"/>
    <mergeCell ref="B108:P108"/>
    <mergeCell ref="B109:P109"/>
    <mergeCell ref="B110:P110"/>
    <mergeCell ref="B111:P111"/>
    <mergeCell ref="B112:P112"/>
    <mergeCell ref="B113:P113"/>
    <mergeCell ref="B114:P114"/>
    <mergeCell ref="B115:P115"/>
    <mergeCell ref="A22:A23"/>
    <mergeCell ref="A24:A25"/>
    <mergeCell ref="B6:B10"/>
    <mergeCell ref="B11:B21"/>
    <mergeCell ref="B22:B29"/>
    <mergeCell ref="B30:B41"/>
    <mergeCell ref="B42:B58"/>
    <mergeCell ref="B59:B70"/>
    <mergeCell ref="B71:B74"/>
    <mergeCell ref="B75:B77"/>
    <mergeCell ref="B78:B80"/>
    <mergeCell ref="B81:B85"/>
    <mergeCell ref="B86:B101"/>
  </mergeCells>
  <pageMargins left="0.7" right="0.7" top="0.75" bottom="0.75" header="0.3" footer="0.3"/>
  <pageSetup paperSize="9" orientation="portrait" verticalDpi="3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5"/>
  <sheetViews>
    <sheetView workbookViewId="0">
      <selection activeCell="D8" sqref="D8"/>
    </sheetView>
  </sheetViews>
  <sheetFormatPr defaultColWidth="8.025" defaultRowHeight="14"/>
  <cols>
    <col min="1" max="1" width="0.691666666666667" style="194" customWidth="1"/>
    <col min="2" max="2" width="4.75" style="194" customWidth="1"/>
    <col min="3" max="3" width="18.5" style="196" customWidth="1"/>
    <col min="4" max="4" width="6.91666666666667" style="194" customWidth="1"/>
    <col min="5" max="5" width="7.75" style="194" customWidth="1"/>
    <col min="6" max="6" width="13.3333333333333" style="194" customWidth="1"/>
    <col min="7" max="7" width="4.75" style="194" customWidth="1"/>
    <col min="8" max="8" width="21.0833333333333" style="194" customWidth="1"/>
    <col min="9" max="10" width="8.08333333333333" style="194" customWidth="1"/>
    <col min="11" max="11" width="7" style="194" customWidth="1"/>
    <col min="12" max="12" width="8.08333333333333" style="194" customWidth="1"/>
    <col min="13" max="13" width="8.41666666666667" style="194" customWidth="1"/>
    <col min="14" max="14" width="13.6666666666667" style="197" customWidth="1"/>
    <col min="15" max="15" width="8.08333333333333" style="194" customWidth="1"/>
    <col min="16" max="16384" width="8.025" style="194"/>
  </cols>
  <sheetData>
    <row r="1" s="194" customFormat="1" ht="15" customHeight="1" spans="1:15">
      <c r="A1" s="198" t="s">
        <v>190</v>
      </c>
      <c r="B1" s="199"/>
      <c r="C1" s="200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200"/>
      <c r="O1" s="199"/>
    </row>
    <row r="2" s="195" customFormat="1" ht="15" customHeight="1" spans="2:15">
      <c r="B2" s="201" t="s">
        <v>191</v>
      </c>
      <c r="C2" s="202" t="s">
        <v>192</v>
      </c>
      <c r="D2" s="201"/>
      <c r="E2" s="201"/>
      <c r="F2" s="203"/>
      <c r="G2" s="201"/>
      <c r="H2" s="201"/>
      <c r="I2" s="218" t="s">
        <v>193</v>
      </c>
      <c r="J2" s="218"/>
      <c r="K2" s="201"/>
      <c r="L2" s="201"/>
      <c r="M2" s="219" t="s">
        <v>194</v>
      </c>
      <c r="N2" s="220" t="s">
        <v>195</v>
      </c>
      <c r="O2" s="219" t="s">
        <v>182</v>
      </c>
    </row>
    <row r="3" s="195" customFormat="1" ht="15" customHeight="1" spans="2:15">
      <c r="B3" s="201"/>
      <c r="C3" s="202" t="s">
        <v>196</v>
      </c>
      <c r="D3" s="201" t="s">
        <v>197</v>
      </c>
      <c r="E3" s="201" t="s">
        <v>198</v>
      </c>
      <c r="F3" s="203" t="s">
        <v>199</v>
      </c>
      <c r="G3" s="201" t="s">
        <v>200</v>
      </c>
      <c r="H3" s="201" t="s">
        <v>201</v>
      </c>
      <c r="I3" s="218" t="s">
        <v>202</v>
      </c>
      <c r="J3" s="218" t="s">
        <v>203</v>
      </c>
      <c r="K3" s="201" t="s">
        <v>204</v>
      </c>
      <c r="L3" s="201" t="s">
        <v>205</v>
      </c>
      <c r="M3" s="219"/>
      <c r="N3" s="220"/>
      <c r="O3" s="219"/>
    </row>
    <row r="4" s="194" customFormat="1" ht="15" customHeight="1" spans="2:15">
      <c r="B4" s="204">
        <v>1</v>
      </c>
      <c r="C4" s="205" t="s">
        <v>206</v>
      </c>
      <c r="D4" s="206" t="s">
        <v>207</v>
      </c>
      <c r="E4" s="207" t="s">
        <v>208</v>
      </c>
      <c r="F4" s="208">
        <v>18611288029</v>
      </c>
      <c r="G4" s="205" t="s">
        <v>209</v>
      </c>
      <c r="H4" s="316" t="s">
        <v>210</v>
      </c>
      <c r="I4" s="221">
        <v>44396</v>
      </c>
      <c r="J4" s="221">
        <v>44399</v>
      </c>
      <c r="K4" s="46" t="s">
        <v>211</v>
      </c>
      <c r="L4" s="46" t="s">
        <v>212</v>
      </c>
      <c r="M4" s="46" t="s">
        <v>213</v>
      </c>
      <c r="N4" s="222" t="s">
        <v>214</v>
      </c>
      <c r="O4" s="217"/>
    </row>
    <row r="5" s="194" customFormat="1" ht="15" customHeight="1" spans="2:15">
      <c r="B5" s="204">
        <v>2</v>
      </c>
      <c r="C5" s="205" t="s">
        <v>206</v>
      </c>
      <c r="D5" s="206" t="s">
        <v>215</v>
      </c>
      <c r="E5" s="207" t="s">
        <v>216</v>
      </c>
      <c r="F5" s="208">
        <v>18910600758</v>
      </c>
      <c r="G5" s="205" t="s">
        <v>209</v>
      </c>
      <c r="H5" s="316" t="s">
        <v>217</v>
      </c>
      <c r="I5" s="221">
        <v>44396</v>
      </c>
      <c r="J5" s="221">
        <v>44399</v>
      </c>
      <c r="K5" s="46" t="s">
        <v>211</v>
      </c>
      <c r="L5" s="46" t="s">
        <v>212</v>
      </c>
      <c r="M5" s="46" t="s">
        <v>218</v>
      </c>
      <c r="N5" s="222" t="s">
        <v>219</v>
      </c>
      <c r="O5" s="217"/>
    </row>
    <row r="6" s="194" customFormat="1" ht="15" customHeight="1" spans="2:15">
      <c r="B6" s="204">
        <v>3</v>
      </c>
      <c r="C6" s="209" t="s">
        <v>220</v>
      </c>
      <c r="D6" s="210" t="s">
        <v>221</v>
      </c>
      <c r="E6" s="118" t="s">
        <v>208</v>
      </c>
      <c r="F6" s="211">
        <v>13933134567</v>
      </c>
      <c r="G6" s="205" t="s">
        <v>209</v>
      </c>
      <c r="H6" s="212" t="s">
        <v>222</v>
      </c>
      <c r="I6" s="221">
        <v>44396</v>
      </c>
      <c r="J6" s="223">
        <v>44399</v>
      </c>
      <c r="K6" s="46" t="s">
        <v>211</v>
      </c>
      <c r="L6" s="46" t="s">
        <v>212</v>
      </c>
      <c r="M6" s="46" t="s">
        <v>223</v>
      </c>
      <c r="N6" s="222" t="s">
        <v>224</v>
      </c>
      <c r="O6" s="217"/>
    </row>
    <row r="7" s="194" customFormat="1" ht="15" customHeight="1" spans="2:15">
      <c r="B7" s="204">
        <v>4</v>
      </c>
      <c r="C7" s="209" t="s">
        <v>220</v>
      </c>
      <c r="D7" s="210" t="s">
        <v>225</v>
      </c>
      <c r="E7" s="118" t="s">
        <v>226</v>
      </c>
      <c r="F7" s="211">
        <v>17703119789</v>
      </c>
      <c r="G7" s="46" t="s">
        <v>227</v>
      </c>
      <c r="H7" s="212" t="s">
        <v>228</v>
      </c>
      <c r="I7" s="221">
        <v>44396</v>
      </c>
      <c r="J7" s="223">
        <v>44399</v>
      </c>
      <c r="K7" s="46" t="s">
        <v>211</v>
      </c>
      <c r="L7" s="46" t="s">
        <v>212</v>
      </c>
      <c r="M7" s="46" t="s">
        <v>229</v>
      </c>
      <c r="N7" s="222" t="s">
        <v>230</v>
      </c>
      <c r="O7" s="217"/>
    </row>
    <row r="8" s="194" customFormat="1" ht="15" customHeight="1" spans="2:15">
      <c r="B8" s="204">
        <v>5</v>
      </c>
      <c r="C8" s="205" t="s">
        <v>231</v>
      </c>
      <c r="D8" s="46" t="s">
        <v>232</v>
      </c>
      <c r="E8" s="46" t="s">
        <v>208</v>
      </c>
      <c r="F8" s="213">
        <v>13810726925</v>
      </c>
      <c r="G8" s="46" t="s">
        <v>209</v>
      </c>
      <c r="H8" s="317" t="s">
        <v>233</v>
      </c>
      <c r="I8" s="39">
        <v>44396</v>
      </c>
      <c r="J8" s="15">
        <v>44399</v>
      </c>
      <c r="K8" s="12" t="s">
        <v>211</v>
      </c>
      <c r="L8" s="46" t="s">
        <v>212</v>
      </c>
      <c r="M8" s="46" t="s">
        <v>234</v>
      </c>
      <c r="N8" s="222" t="s">
        <v>235</v>
      </c>
      <c r="O8" s="217"/>
    </row>
    <row r="9" s="194" customFormat="1" ht="15" customHeight="1" spans="2:15">
      <c r="B9" s="204">
        <v>6</v>
      </c>
      <c r="C9" s="205" t="s">
        <v>236</v>
      </c>
      <c r="D9" s="46" t="s">
        <v>237</v>
      </c>
      <c r="E9" s="46" t="s">
        <v>208</v>
      </c>
      <c r="F9" s="213">
        <v>13224242223</v>
      </c>
      <c r="G9" s="46" t="s">
        <v>209</v>
      </c>
      <c r="H9" s="317" t="s">
        <v>238</v>
      </c>
      <c r="I9" s="39">
        <v>44396</v>
      </c>
      <c r="J9" s="15">
        <v>44399</v>
      </c>
      <c r="K9" s="12" t="s">
        <v>211</v>
      </c>
      <c r="L9" s="46" t="s">
        <v>212</v>
      </c>
      <c r="M9" s="46" t="s">
        <v>239</v>
      </c>
      <c r="N9" s="222" t="s">
        <v>240</v>
      </c>
      <c r="O9" s="217"/>
    </row>
    <row r="10" s="194" customFormat="1" ht="15" customHeight="1" spans="2:15">
      <c r="B10" s="204">
        <v>7</v>
      </c>
      <c r="C10" s="205" t="s">
        <v>241</v>
      </c>
      <c r="D10" s="206" t="s">
        <v>242</v>
      </c>
      <c r="E10" s="207" t="s">
        <v>208</v>
      </c>
      <c r="F10" s="208">
        <v>15776081212</v>
      </c>
      <c r="G10" s="205" t="s">
        <v>209</v>
      </c>
      <c r="H10" s="46" t="s">
        <v>243</v>
      </c>
      <c r="I10" s="221">
        <v>44396</v>
      </c>
      <c r="J10" s="221">
        <v>44399</v>
      </c>
      <c r="K10" s="46" t="s">
        <v>211</v>
      </c>
      <c r="L10" s="46" t="s">
        <v>212</v>
      </c>
      <c r="M10" s="46" t="s">
        <v>244</v>
      </c>
      <c r="N10" s="222" t="s">
        <v>245</v>
      </c>
      <c r="O10" s="217"/>
    </row>
    <row r="11" s="194" customFormat="1" ht="15" customHeight="1" spans="2:15">
      <c r="B11" s="204">
        <v>8</v>
      </c>
      <c r="C11" s="205" t="s">
        <v>246</v>
      </c>
      <c r="D11" s="46" t="s">
        <v>247</v>
      </c>
      <c r="E11" s="207" t="s">
        <v>208</v>
      </c>
      <c r="F11" s="208">
        <v>18764028999</v>
      </c>
      <c r="G11" s="205" t="s">
        <v>209</v>
      </c>
      <c r="H11" s="317" t="s">
        <v>248</v>
      </c>
      <c r="I11" s="221">
        <v>44396</v>
      </c>
      <c r="J11" s="221">
        <v>44399</v>
      </c>
      <c r="K11" s="46" t="s">
        <v>211</v>
      </c>
      <c r="L11" s="46" t="s">
        <v>212</v>
      </c>
      <c r="M11" s="46" t="s">
        <v>249</v>
      </c>
      <c r="N11" s="222" t="s">
        <v>250</v>
      </c>
      <c r="O11" s="217"/>
    </row>
    <row r="12" s="194" customFormat="1" ht="15" customHeight="1" spans="2:15">
      <c r="B12" s="204">
        <v>9</v>
      </c>
      <c r="C12" s="205" t="s">
        <v>251</v>
      </c>
      <c r="D12" s="46" t="s">
        <v>252</v>
      </c>
      <c r="E12" s="207" t="s">
        <v>208</v>
      </c>
      <c r="F12" s="214">
        <v>18600234999</v>
      </c>
      <c r="G12" s="46" t="s">
        <v>209</v>
      </c>
      <c r="H12" s="317" t="s">
        <v>253</v>
      </c>
      <c r="I12" s="221">
        <v>44396</v>
      </c>
      <c r="J12" s="221">
        <v>44399</v>
      </c>
      <c r="K12" s="46" t="s">
        <v>211</v>
      </c>
      <c r="L12" s="46" t="s">
        <v>212</v>
      </c>
      <c r="M12" s="46" t="s">
        <v>254</v>
      </c>
      <c r="N12" s="222" t="s">
        <v>255</v>
      </c>
      <c r="O12" s="217"/>
    </row>
    <row r="13" s="194" customFormat="1" ht="15" customHeight="1" spans="2:15">
      <c r="B13" s="204">
        <v>10</v>
      </c>
      <c r="C13" s="205" t="s">
        <v>256</v>
      </c>
      <c r="D13" s="206" t="s">
        <v>257</v>
      </c>
      <c r="E13" s="207" t="s">
        <v>258</v>
      </c>
      <c r="F13" s="318" t="s">
        <v>259</v>
      </c>
      <c r="G13" s="205" t="s">
        <v>209</v>
      </c>
      <c r="H13" s="316" t="s">
        <v>260</v>
      </c>
      <c r="I13" s="221">
        <v>44396</v>
      </c>
      <c r="J13" s="221">
        <v>44399</v>
      </c>
      <c r="K13" s="46" t="s">
        <v>211</v>
      </c>
      <c r="L13" s="46" t="s">
        <v>212</v>
      </c>
      <c r="M13" s="46" t="s">
        <v>261</v>
      </c>
      <c r="N13" s="222">
        <v>1029</v>
      </c>
      <c r="O13" s="217"/>
    </row>
    <row r="14" s="194" customFormat="1" ht="15" customHeight="1" spans="2:15">
      <c r="B14" s="204">
        <v>11</v>
      </c>
      <c r="C14" s="205" t="s">
        <v>262</v>
      </c>
      <c r="D14" s="206" t="s">
        <v>263</v>
      </c>
      <c r="E14" s="207" t="s">
        <v>258</v>
      </c>
      <c r="F14" s="208">
        <v>18106369360</v>
      </c>
      <c r="G14" s="205" t="s">
        <v>209</v>
      </c>
      <c r="H14" s="205" t="s">
        <v>264</v>
      </c>
      <c r="I14" s="221">
        <v>44396</v>
      </c>
      <c r="J14" s="221">
        <v>44399</v>
      </c>
      <c r="K14" s="46" t="s">
        <v>211</v>
      </c>
      <c r="L14" s="46" t="s">
        <v>212</v>
      </c>
      <c r="M14" s="46" t="s">
        <v>265</v>
      </c>
      <c r="N14" s="222" t="s">
        <v>266</v>
      </c>
      <c r="O14" s="217"/>
    </row>
    <row r="15" s="194" customFormat="1" ht="15" customHeight="1" spans="2:15">
      <c r="B15" s="204">
        <v>12</v>
      </c>
      <c r="C15" s="205" t="s">
        <v>267</v>
      </c>
      <c r="D15" s="46" t="s">
        <v>268</v>
      </c>
      <c r="E15" s="46" t="s">
        <v>258</v>
      </c>
      <c r="F15" s="208">
        <v>13056660299</v>
      </c>
      <c r="G15" s="205" t="s">
        <v>209</v>
      </c>
      <c r="H15" s="205" t="s">
        <v>269</v>
      </c>
      <c r="I15" s="223">
        <v>44396</v>
      </c>
      <c r="J15" s="223">
        <v>44399</v>
      </c>
      <c r="K15" s="46" t="s">
        <v>211</v>
      </c>
      <c r="L15" s="46" t="s">
        <v>212</v>
      </c>
      <c r="M15" s="46" t="s">
        <v>270</v>
      </c>
      <c r="N15" s="222" t="s">
        <v>271</v>
      </c>
      <c r="O15" s="217"/>
    </row>
    <row r="16" s="194" customFormat="1" ht="15" customHeight="1" spans="2:15">
      <c r="B16" s="204">
        <v>13</v>
      </c>
      <c r="C16" s="205" t="s">
        <v>272</v>
      </c>
      <c r="D16" s="46" t="s">
        <v>273</v>
      </c>
      <c r="E16" s="46" t="s">
        <v>258</v>
      </c>
      <c r="F16" s="208">
        <v>18637186633</v>
      </c>
      <c r="G16" s="46" t="s">
        <v>209</v>
      </c>
      <c r="H16" s="205" t="s">
        <v>274</v>
      </c>
      <c r="I16" s="223">
        <v>44396</v>
      </c>
      <c r="J16" s="223">
        <v>44399</v>
      </c>
      <c r="K16" s="46" t="s">
        <v>211</v>
      </c>
      <c r="L16" s="46" t="s">
        <v>212</v>
      </c>
      <c r="M16" s="46" t="s">
        <v>275</v>
      </c>
      <c r="N16" s="222" t="s">
        <v>276</v>
      </c>
      <c r="O16" s="217"/>
    </row>
    <row r="17" s="194" customFormat="1" ht="15" customHeight="1" spans="2:15">
      <c r="B17" s="204">
        <v>14</v>
      </c>
      <c r="C17" s="205" t="s">
        <v>277</v>
      </c>
      <c r="D17" s="46" t="s">
        <v>278</v>
      </c>
      <c r="E17" s="46" t="s">
        <v>208</v>
      </c>
      <c r="F17" s="208">
        <v>18601076762</v>
      </c>
      <c r="G17" s="205" t="s">
        <v>209</v>
      </c>
      <c r="H17" s="205" t="s">
        <v>279</v>
      </c>
      <c r="I17" s="223">
        <v>44396</v>
      </c>
      <c r="J17" s="223">
        <v>44399</v>
      </c>
      <c r="K17" s="46" t="s">
        <v>211</v>
      </c>
      <c r="L17" s="46" t="s">
        <v>212</v>
      </c>
      <c r="M17" s="46" t="s">
        <v>280</v>
      </c>
      <c r="N17" s="222" t="s">
        <v>281</v>
      </c>
      <c r="O17" s="217"/>
    </row>
    <row r="18" s="194" customFormat="1" ht="15" customHeight="1" spans="2:15">
      <c r="B18" s="204">
        <v>15</v>
      </c>
      <c r="C18" s="205" t="s">
        <v>282</v>
      </c>
      <c r="D18" s="46" t="s">
        <v>283</v>
      </c>
      <c r="E18" s="46" t="s">
        <v>208</v>
      </c>
      <c r="F18" s="208">
        <v>13659999192</v>
      </c>
      <c r="G18" s="205" t="s">
        <v>209</v>
      </c>
      <c r="H18" s="317" t="s">
        <v>284</v>
      </c>
      <c r="I18" s="223">
        <v>44396</v>
      </c>
      <c r="J18" s="223">
        <v>44399</v>
      </c>
      <c r="K18" s="46" t="s">
        <v>211</v>
      </c>
      <c r="L18" s="46" t="s">
        <v>212</v>
      </c>
      <c r="M18" s="46" t="s">
        <v>285</v>
      </c>
      <c r="N18" s="222" t="s">
        <v>286</v>
      </c>
      <c r="O18" s="217"/>
    </row>
    <row r="19" s="194" customFormat="1" ht="15" customHeight="1" spans="2:15">
      <c r="B19" s="204">
        <v>16</v>
      </c>
      <c r="C19" s="205" t="s">
        <v>287</v>
      </c>
      <c r="D19" s="46" t="s">
        <v>288</v>
      </c>
      <c r="E19" s="46" t="s">
        <v>208</v>
      </c>
      <c r="F19" s="208">
        <v>18161918899</v>
      </c>
      <c r="G19" s="205" t="s">
        <v>209</v>
      </c>
      <c r="H19" s="316" t="s">
        <v>289</v>
      </c>
      <c r="I19" s="223">
        <v>44396</v>
      </c>
      <c r="J19" s="223">
        <v>44399</v>
      </c>
      <c r="K19" s="46" t="s">
        <v>211</v>
      </c>
      <c r="L19" s="46" t="s">
        <v>212</v>
      </c>
      <c r="M19" s="46" t="s">
        <v>290</v>
      </c>
      <c r="N19" s="222" t="s">
        <v>291</v>
      </c>
      <c r="O19" s="217"/>
    </row>
    <row r="20" s="194" customFormat="1" ht="15" customHeight="1" spans="2:15">
      <c r="B20" s="204">
        <v>17</v>
      </c>
      <c r="C20" s="205" t="s">
        <v>292</v>
      </c>
      <c r="D20" s="46" t="s">
        <v>293</v>
      </c>
      <c r="E20" s="46" t="s">
        <v>208</v>
      </c>
      <c r="F20" s="208">
        <v>13662977777</v>
      </c>
      <c r="G20" s="205" t="s">
        <v>209</v>
      </c>
      <c r="H20" s="316" t="s">
        <v>294</v>
      </c>
      <c r="I20" s="223">
        <v>44396</v>
      </c>
      <c r="J20" s="223">
        <v>44399</v>
      </c>
      <c r="K20" s="46" t="s">
        <v>211</v>
      </c>
      <c r="L20" s="46" t="s">
        <v>212</v>
      </c>
      <c r="M20" s="46" t="s">
        <v>295</v>
      </c>
      <c r="N20" s="222" t="s">
        <v>296</v>
      </c>
      <c r="O20" s="217"/>
    </row>
    <row r="21" s="194" customFormat="1" ht="15" customHeight="1" spans="2:15">
      <c r="B21" s="204">
        <v>18</v>
      </c>
      <c r="C21" s="205" t="s">
        <v>297</v>
      </c>
      <c r="D21" s="46" t="s">
        <v>298</v>
      </c>
      <c r="E21" s="46" t="s">
        <v>258</v>
      </c>
      <c r="F21" s="208">
        <v>18651513636</v>
      </c>
      <c r="G21" s="46" t="s">
        <v>209</v>
      </c>
      <c r="H21" s="46" t="s">
        <v>299</v>
      </c>
      <c r="I21" s="223">
        <v>44396</v>
      </c>
      <c r="J21" s="223">
        <v>44399</v>
      </c>
      <c r="K21" s="46" t="s">
        <v>211</v>
      </c>
      <c r="L21" s="46"/>
      <c r="M21" s="46" t="s">
        <v>300</v>
      </c>
      <c r="N21" s="222" t="s">
        <v>301</v>
      </c>
      <c r="O21" s="217"/>
    </row>
    <row r="22" s="194" customFormat="1" ht="15" customHeight="1" spans="2:15">
      <c r="B22" s="204">
        <v>19</v>
      </c>
      <c r="C22" s="205" t="s">
        <v>302</v>
      </c>
      <c r="D22" s="46" t="s">
        <v>303</v>
      </c>
      <c r="E22" s="46" t="s">
        <v>258</v>
      </c>
      <c r="F22" s="208">
        <v>18874898886</v>
      </c>
      <c r="G22" s="46" t="s">
        <v>209</v>
      </c>
      <c r="H22" s="46" t="s">
        <v>304</v>
      </c>
      <c r="I22" s="223">
        <v>44396</v>
      </c>
      <c r="J22" s="223">
        <v>44399</v>
      </c>
      <c r="K22" s="46" t="s">
        <v>211</v>
      </c>
      <c r="L22" s="46"/>
      <c r="M22" s="46" t="s">
        <v>305</v>
      </c>
      <c r="N22" s="222" t="s">
        <v>306</v>
      </c>
      <c r="O22" s="217"/>
    </row>
    <row r="23" s="194" customFormat="1" ht="15" customHeight="1" spans="2:15">
      <c r="B23" s="204">
        <v>20</v>
      </c>
      <c r="C23" s="205" t="s">
        <v>307</v>
      </c>
      <c r="D23" s="46" t="s">
        <v>308</v>
      </c>
      <c r="E23" s="46" t="s">
        <v>258</v>
      </c>
      <c r="F23" s="208">
        <v>18958071606</v>
      </c>
      <c r="G23" s="46" t="s">
        <v>209</v>
      </c>
      <c r="H23" s="46" t="s">
        <v>309</v>
      </c>
      <c r="I23" s="223">
        <v>44396</v>
      </c>
      <c r="J23" s="223">
        <v>44399</v>
      </c>
      <c r="K23" s="46" t="s">
        <v>211</v>
      </c>
      <c r="L23" s="46"/>
      <c r="M23" s="46" t="s">
        <v>310</v>
      </c>
      <c r="N23" s="222" t="s">
        <v>311</v>
      </c>
      <c r="O23" s="217"/>
    </row>
    <row r="24" s="194" customFormat="1" ht="15" customHeight="1" spans="2:15">
      <c r="B24" s="204">
        <v>21</v>
      </c>
      <c r="C24" s="205" t="s">
        <v>312</v>
      </c>
      <c r="D24" s="46" t="s">
        <v>313</v>
      </c>
      <c r="E24" s="46" t="s">
        <v>208</v>
      </c>
      <c r="F24" s="208">
        <v>18356130668</v>
      </c>
      <c r="G24" s="46" t="s">
        <v>209</v>
      </c>
      <c r="H24" s="46" t="s">
        <v>314</v>
      </c>
      <c r="I24" s="223">
        <v>44396</v>
      </c>
      <c r="J24" s="223">
        <v>44399</v>
      </c>
      <c r="K24" s="46" t="s">
        <v>211</v>
      </c>
      <c r="L24" s="46" t="s">
        <v>212</v>
      </c>
      <c r="M24" s="46" t="s">
        <v>315</v>
      </c>
      <c r="N24" s="222" t="s">
        <v>316</v>
      </c>
      <c r="O24" s="217"/>
    </row>
    <row r="25" s="194" customFormat="1" ht="15" customHeight="1" spans="2:15">
      <c r="B25" s="204">
        <v>22</v>
      </c>
      <c r="C25" s="205" t="s">
        <v>317</v>
      </c>
      <c r="D25" s="46" t="s">
        <v>318</v>
      </c>
      <c r="E25" s="46" t="s">
        <v>208</v>
      </c>
      <c r="F25" s="208">
        <v>13858050945</v>
      </c>
      <c r="G25" s="46" t="s">
        <v>209</v>
      </c>
      <c r="H25" s="46" t="s">
        <v>319</v>
      </c>
      <c r="I25" s="223">
        <v>44396</v>
      </c>
      <c r="J25" s="223">
        <v>44399</v>
      </c>
      <c r="K25" s="46" t="s">
        <v>211</v>
      </c>
      <c r="L25" s="46"/>
      <c r="M25" s="46" t="s">
        <v>320</v>
      </c>
      <c r="N25" s="222" t="s">
        <v>321</v>
      </c>
      <c r="O25" s="217"/>
    </row>
    <row r="26" s="194" customFormat="1" ht="15" customHeight="1" spans="2:15">
      <c r="B26" s="204">
        <v>23</v>
      </c>
      <c r="C26" s="205" t="s">
        <v>322</v>
      </c>
      <c r="D26" s="46" t="s">
        <v>323</v>
      </c>
      <c r="E26" s="46" t="s">
        <v>208</v>
      </c>
      <c r="F26" s="208">
        <v>13764112166</v>
      </c>
      <c r="G26" s="205" t="s">
        <v>209</v>
      </c>
      <c r="H26" s="205" t="s">
        <v>324</v>
      </c>
      <c r="I26" s="223">
        <v>44396</v>
      </c>
      <c r="J26" s="223">
        <v>44399</v>
      </c>
      <c r="K26" s="46" t="s">
        <v>211</v>
      </c>
      <c r="L26" s="46"/>
      <c r="M26" s="46" t="s">
        <v>325</v>
      </c>
      <c r="N26" s="222" t="s">
        <v>326</v>
      </c>
      <c r="O26" s="217"/>
    </row>
    <row r="27" s="194" customFormat="1" ht="15" customHeight="1" spans="2:15">
      <c r="B27" s="204">
        <v>24</v>
      </c>
      <c r="C27" s="205" t="s">
        <v>327</v>
      </c>
      <c r="D27" s="46" t="s">
        <v>328</v>
      </c>
      <c r="E27" s="46" t="s">
        <v>329</v>
      </c>
      <c r="F27" s="208">
        <v>18801800125</v>
      </c>
      <c r="G27" s="205" t="s">
        <v>209</v>
      </c>
      <c r="H27" s="205" t="s">
        <v>330</v>
      </c>
      <c r="I27" s="221">
        <v>44396</v>
      </c>
      <c r="J27" s="221">
        <v>44399</v>
      </c>
      <c r="K27" s="207" t="s">
        <v>211</v>
      </c>
      <c r="L27" s="207" t="s">
        <v>331</v>
      </c>
      <c r="M27" s="46" t="s">
        <v>332</v>
      </c>
      <c r="N27" s="222" t="s">
        <v>333</v>
      </c>
      <c r="O27" s="217"/>
    </row>
    <row r="28" s="194" customFormat="1" ht="15" customHeight="1" spans="2:15">
      <c r="B28" s="204">
        <v>25</v>
      </c>
      <c r="C28" s="205" t="s">
        <v>334</v>
      </c>
      <c r="D28" s="46" t="s">
        <v>335</v>
      </c>
      <c r="E28" s="46" t="s">
        <v>329</v>
      </c>
      <c r="F28" s="208">
        <v>18921290808</v>
      </c>
      <c r="G28" s="205" t="s">
        <v>209</v>
      </c>
      <c r="H28" s="205" t="s">
        <v>336</v>
      </c>
      <c r="I28" s="223" t="s">
        <v>337</v>
      </c>
      <c r="J28" s="223" t="s">
        <v>338</v>
      </c>
      <c r="K28" s="205" t="s">
        <v>211</v>
      </c>
      <c r="L28" s="205"/>
      <c r="M28" s="46" t="s">
        <v>339</v>
      </c>
      <c r="N28" s="222" t="s">
        <v>340</v>
      </c>
      <c r="O28" s="217"/>
    </row>
    <row r="29" s="194" customFormat="1" ht="15" customHeight="1" spans="2:15">
      <c r="B29" s="204">
        <v>26</v>
      </c>
      <c r="C29" s="205" t="s">
        <v>341</v>
      </c>
      <c r="D29" s="207" t="s">
        <v>342</v>
      </c>
      <c r="E29" s="207" t="s">
        <v>258</v>
      </c>
      <c r="F29" s="215">
        <v>13501219199</v>
      </c>
      <c r="G29" s="216" t="s">
        <v>209</v>
      </c>
      <c r="H29" s="216" t="s">
        <v>343</v>
      </c>
      <c r="I29" s="221">
        <v>44396</v>
      </c>
      <c r="J29" s="221">
        <v>44399</v>
      </c>
      <c r="K29" s="207" t="s">
        <v>211</v>
      </c>
      <c r="L29" s="207"/>
      <c r="M29" s="46" t="s">
        <v>344</v>
      </c>
      <c r="N29" s="222" t="s">
        <v>345</v>
      </c>
      <c r="O29" s="217"/>
    </row>
    <row r="30" s="194" customFormat="1" ht="15" customHeight="1" spans="2:15">
      <c r="B30" s="204">
        <v>27</v>
      </c>
      <c r="C30" s="205" t="s">
        <v>346</v>
      </c>
      <c r="D30" s="207" t="s">
        <v>347</v>
      </c>
      <c r="E30" s="207" t="s">
        <v>208</v>
      </c>
      <c r="F30" s="215">
        <v>13501239299</v>
      </c>
      <c r="G30" s="207" t="s">
        <v>209</v>
      </c>
      <c r="H30" s="216" t="s">
        <v>348</v>
      </c>
      <c r="I30" s="221">
        <v>44396</v>
      </c>
      <c r="J30" s="221">
        <v>44399</v>
      </c>
      <c r="K30" s="207" t="s">
        <v>211</v>
      </c>
      <c r="L30" s="207"/>
      <c r="M30" s="46" t="s">
        <v>349</v>
      </c>
      <c r="N30" s="222" t="s">
        <v>350</v>
      </c>
      <c r="O30" s="217"/>
    </row>
    <row r="31" s="194" customFormat="1" ht="15" customHeight="1" spans="2:15">
      <c r="B31" s="204">
        <v>28</v>
      </c>
      <c r="C31" s="205" t="s">
        <v>351</v>
      </c>
      <c r="D31" s="207" t="s">
        <v>352</v>
      </c>
      <c r="E31" s="207" t="s">
        <v>329</v>
      </c>
      <c r="F31" s="215">
        <v>18015501360</v>
      </c>
      <c r="G31" s="207" t="s">
        <v>209</v>
      </c>
      <c r="H31" s="216" t="s">
        <v>353</v>
      </c>
      <c r="I31" s="224" t="s">
        <v>354</v>
      </c>
      <c r="J31" s="225"/>
      <c r="K31" s="225"/>
      <c r="L31" s="225"/>
      <c r="M31" s="225"/>
      <c r="N31" s="226"/>
      <c r="O31" s="227"/>
    </row>
    <row r="32" s="194" customFormat="1" ht="15" customHeight="1" spans="2:15">
      <c r="B32" s="204">
        <v>29</v>
      </c>
      <c r="C32" s="205" t="s">
        <v>355</v>
      </c>
      <c r="D32" s="207" t="s">
        <v>356</v>
      </c>
      <c r="E32" s="207" t="s">
        <v>258</v>
      </c>
      <c r="F32" s="215">
        <v>13805082885</v>
      </c>
      <c r="G32" s="216" t="s">
        <v>209</v>
      </c>
      <c r="H32" s="319" t="s">
        <v>357</v>
      </c>
      <c r="I32" s="221">
        <v>44396</v>
      </c>
      <c r="J32" s="221">
        <v>44397</v>
      </c>
      <c r="K32" s="207" t="s">
        <v>211</v>
      </c>
      <c r="L32" s="207" t="s">
        <v>212</v>
      </c>
      <c r="M32" s="46" t="s">
        <v>358</v>
      </c>
      <c r="N32" s="222" t="s">
        <v>359</v>
      </c>
      <c r="O32" s="217"/>
    </row>
    <row r="33" s="194" customFormat="1" ht="15" customHeight="1" spans="2:15">
      <c r="B33" s="204">
        <v>30</v>
      </c>
      <c r="C33" s="205" t="s">
        <v>360</v>
      </c>
      <c r="D33" s="207" t="s">
        <v>361</v>
      </c>
      <c r="E33" s="207" t="s">
        <v>329</v>
      </c>
      <c r="F33" s="215">
        <v>18100226777</v>
      </c>
      <c r="G33" s="216" t="s">
        <v>209</v>
      </c>
      <c r="H33" s="319" t="s">
        <v>362</v>
      </c>
      <c r="I33" s="221">
        <v>44396</v>
      </c>
      <c r="J33" s="221">
        <v>44399</v>
      </c>
      <c r="K33" s="207" t="s">
        <v>211</v>
      </c>
      <c r="L33" s="207" t="s">
        <v>212</v>
      </c>
      <c r="M33" s="46" t="s">
        <v>363</v>
      </c>
      <c r="N33" s="222" t="s">
        <v>364</v>
      </c>
      <c r="O33" s="217"/>
    </row>
    <row r="34" s="194" customFormat="1" ht="15" customHeight="1" spans="2:15">
      <c r="B34" s="204">
        <v>31</v>
      </c>
      <c r="C34" s="205" t="s">
        <v>365</v>
      </c>
      <c r="D34" s="46" t="s">
        <v>366</v>
      </c>
      <c r="E34" s="46" t="s">
        <v>208</v>
      </c>
      <c r="F34" s="208">
        <v>13810939555</v>
      </c>
      <c r="G34" s="205" t="s">
        <v>227</v>
      </c>
      <c r="H34" s="316" t="s">
        <v>367</v>
      </c>
      <c r="I34" s="223">
        <v>44396</v>
      </c>
      <c r="J34" s="223">
        <v>44399</v>
      </c>
      <c r="K34" s="46" t="s">
        <v>211</v>
      </c>
      <c r="L34" s="46" t="s">
        <v>212</v>
      </c>
      <c r="M34" s="46" t="s">
        <v>368</v>
      </c>
      <c r="N34" s="222" t="s">
        <v>369</v>
      </c>
      <c r="O34" s="217"/>
    </row>
    <row r="35" s="194" customFormat="1" ht="15" customHeight="1" spans="2:15">
      <c r="B35" s="204">
        <v>32</v>
      </c>
      <c r="C35" s="205" t="s">
        <v>370</v>
      </c>
      <c r="D35" s="46" t="s">
        <v>371</v>
      </c>
      <c r="E35" s="46" t="s">
        <v>208</v>
      </c>
      <c r="F35" s="208" t="s">
        <v>372</v>
      </c>
      <c r="G35" s="205" t="s">
        <v>209</v>
      </c>
      <c r="H35" s="316" t="s">
        <v>373</v>
      </c>
      <c r="I35" s="223">
        <v>44396</v>
      </c>
      <c r="J35" s="223">
        <v>44399</v>
      </c>
      <c r="K35" s="46" t="s">
        <v>211</v>
      </c>
      <c r="L35" s="46" t="s">
        <v>212</v>
      </c>
      <c r="M35" s="46" t="s">
        <v>374</v>
      </c>
      <c r="N35" s="222" t="s">
        <v>375</v>
      </c>
      <c r="O35" s="217"/>
    </row>
    <row r="36" s="194" customFormat="1" ht="15" customHeight="1" spans="2:15">
      <c r="B36" s="204">
        <v>33</v>
      </c>
      <c r="C36" s="205" t="s">
        <v>376</v>
      </c>
      <c r="D36" s="46" t="s">
        <v>377</v>
      </c>
      <c r="E36" s="46" t="s">
        <v>208</v>
      </c>
      <c r="F36" s="208">
        <v>13959245977</v>
      </c>
      <c r="G36" s="205" t="s">
        <v>209</v>
      </c>
      <c r="H36" s="316" t="s">
        <v>378</v>
      </c>
      <c r="I36" s="223">
        <v>44396</v>
      </c>
      <c r="J36" s="223">
        <v>44399</v>
      </c>
      <c r="K36" s="46" t="s">
        <v>211</v>
      </c>
      <c r="L36" s="46" t="s">
        <v>379</v>
      </c>
      <c r="M36" s="46" t="s">
        <v>380</v>
      </c>
      <c r="N36" s="222" t="s">
        <v>381</v>
      </c>
      <c r="O36" s="217"/>
    </row>
    <row r="37" s="194" customFormat="1" ht="15" customHeight="1" spans="2:15">
      <c r="B37" s="204">
        <v>34</v>
      </c>
      <c r="C37" s="205" t="s">
        <v>382</v>
      </c>
      <c r="D37" s="46" t="s">
        <v>383</v>
      </c>
      <c r="E37" s="46" t="s">
        <v>258</v>
      </c>
      <c r="F37" s="208">
        <v>13908070979</v>
      </c>
      <c r="G37" s="205" t="s">
        <v>209</v>
      </c>
      <c r="H37" s="205" t="s">
        <v>384</v>
      </c>
      <c r="I37" s="223">
        <v>44396</v>
      </c>
      <c r="J37" s="223">
        <v>44399</v>
      </c>
      <c r="K37" s="46" t="s">
        <v>211</v>
      </c>
      <c r="L37" s="46"/>
      <c r="M37" s="46" t="s">
        <v>385</v>
      </c>
      <c r="N37" s="222" t="s">
        <v>386</v>
      </c>
      <c r="O37" s="217"/>
    </row>
    <row r="38" s="194" customFormat="1" ht="15" customHeight="1" spans="2:15">
      <c r="B38" s="204">
        <v>35</v>
      </c>
      <c r="C38" s="205" t="s">
        <v>387</v>
      </c>
      <c r="D38" s="46" t="s">
        <v>388</v>
      </c>
      <c r="E38" s="46" t="s">
        <v>258</v>
      </c>
      <c r="F38" s="208">
        <v>18178610581</v>
      </c>
      <c r="G38" s="46" t="s">
        <v>209</v>
      </c>
      <c r="H38" s="46" t="s">
        <v>389</v>
      </c>
      <c r="I38" s="223">
        <v>44396</v>
      </c>
      <c r="J38" s="223">
        <v>44399</v>
      </c>
      <c r="K38" s="46" t="s">
        <v>211</v>
      </c>
      <c r="L38" s="46" t="s">
        <v>212</v>
      </c>
      <c r="M38" s="46" t="s">
        <v>390</v>
      </c>
      <c r="N38" s="222" t="s">
        <v>391</v>
      </c>
      <c r="O38" s="217"/>
    </row>
    <row r="39" s="194" customFormat="1" ht="15" customHeight="1" spans="2:15">
      <c r="B39" s="204">
        <v>36</v>
      </c>
      <c r="C39" s="205" t="s">
        <v>392</v>
      </c>
      <c r="D39" s="46" t="s">
        <v>393</v>
      </c>
      <c r="E39" s="46" t="s">
        <v>329</v>
      </c>
      <c r="F39" s="208">
        <v>18185098797</v>
      </c>
      <c r="G39" s="46" t="s">
        <v>209</v>
      </c>
      <c r="H39" s="46" t="s">
        <v>394</v>
      </c>
      <c r="I39" s="223">
        <v>44396</v>
      </c>
      <c r="J39" s="223">
        <v>44399</v>
      </c>
      <c r="K39" s="46" t="s">
        <v>211</v>
      </c>
      <c r="L39" s="46" t="s">
        <v>212</v>
      </c>
      <c r="M39" s="46" t="s">
        <v>395</v>
      </c>
      <c r="N39" s="222" t="s">
        <v>396</v>
      </c>
      <c r="O39" s="217"/>
    </row>
    <row r="40" s="194" customFormat="1" ht="15" customHeight="1" spans="2:15">
      <c r="B40" s="204">
        <v>37</v>
      </c>
      <c r="C40" s="205" t="s">
        <v>397</v>
      </c>
      <c r="D40" s="207" t="s">
        <v>398</v>
      </c>
      <c r="E40" s="207" t="s">
        <v>208</v>
      </c>
      <c r="F40" s="215">
        <v>18883668888</v>
      </c>
      <c r="G40" s="207" t="s">
        <v>209</v>
      </c>
      <c r="H40" s="216" t="s">
        <v>399</v>
      </c>
      <c r="I40" s="221">
        <v>44396</v>
      </c>
      <c r="J40" s="221">
        <v>44399</v>
      </c>
      <c r="K40" s="207" t="s">
        <v>211</v>
      </c>
      <c r="L40" s="207"/>
      <c r="M40" s="46" t="s">
        <v>400</v>
      </c>
      <c r="N40" s="222" t="s">
        <v>401</v>
      </c>
      <c r="O40" s="217"/>
    </row>
    <row r="41" s="194" customFormat="1" ht="15" customHeight="1" spans="2:15">
      <c r="B41" s="204">
        <v>38</v>
      </c>
      <c r="C41" s="205" t="s">
        <v>402</v>
      </c>
      <c r="D41" s="207" t="s">
        <v>403</v>
      </c>
      <c r="E41" s="46" t="s">
        <v>258</v>
      </c>
      <c r="F41" s="208">
        <v>13888447888</v>
      </c>
      <c r="G41" s="46" t="s">
        <v>209</v>
      </c>
      <c r="H41" s="316" t="s">
        <v>404</v>
      </c>
      <c r="I41" s="223">
        <v>44396</v>
      </c>
      <c r="J41" s="223">
        <v>44399</v>
      </c>
      <c r="K41" s="46" t="s">
        <v>211</v>
      </c>
      <c r="L41" s="46" t="s">
        <v>212</v>
      </c>
      <c r="M41" s="46" t="s">
        <v>405</v>
      </c>
      <c r="N41" s="222" t="s">
        <v>406</v>
      </c>
      <c r="O41" s="217"/>
    </row>
    <row r="42" s="194" customFormat="1" ht="15" customHeight="1" spans="2:15">
      <c r="B42" s="204">
        <v>39</v>
      </c>
      <c r="C42" s="205" t="s">
        <v>407</v>
      </c>
      <c r="D42" s="46" t="s">
        <v>408</v>
      </c>
      <c r="E42" s="46" t="s">
        <v>258</v>
      </c>
      <c r="F42" s="208">
        <v>18064016333</v>
      </c>
      <c r="G42" s="46" t="s">
        <v>209</v>
      </c>
      <c r="H42" s="316" t="s">
        <v>409</v>
      </c>
      <c r="I42" s="223">
        <v>44396</v>
      </c>
      <c r="J42" s="223">
        <v>44399</v>
      </c>
      <c r="K42" s="46" t="s">
        <v>211</v>
      </c>
      <c r="L42" s="46" t="s">
        <v>212</v>
      </c>
      <c r="M42" s="46" t="s">
        <v>410</v>
      </c>
      <c r="N42" s="222" t="s">
        <v>411</v>
      </c>
      <c r="O42" s="217"/>
    </row>
    <row r="43" s="194" customFormat="1" ht="15" customHeight="1" spans="2:15">
      <c r="B43" s="204">
        <v>40</v>
      </c>
      <c r="C43" s="205" t="s">
        <v>412</v>
      </c>
      <c r="D43" s="207" t="s">
        <v>413</v>
      </c>
      <c r="E43" s="217"/>
      <c r="F43" s="217"/>
      <c r="G43" s="217"/>
      <c r="H43" s="217"/>
      <c r="I43" s="223">
        <v>44396</v>
      </c>
      <c r="J43" s="223">
        <v>44399</v>
      </c>
      <c r="K43" s="217"/>
      <c r="L43" s="217"/>
      <c r="M43" s="46" t="s">
        <v>414</v>
      </c>
      <c r="N43" s="222" t="s">
        <v>415</v>
      </c>
      <c r="O43" s="217"/>
    </row>
    <row r="44" s="194" customFormat="1" ht="15" customHeight="1" spans="2:15">
      <c r="B44" s="204">
        <v>41</v>
      </c>
      <c r="C44" s="205" t="s">
        <v>412</v>
      </c>
      <c r="D44" s="207" t="s">
        <v>416</v>
      </c>
      <c r="E44" s="217"/>
      <c r="F44" s="217"/>
      <c r="G44" s="217"/>
      <c r="H44" s="217"/>
      <c r="I44" s="223">
        <v>44396</v>
      </c>
      <c r="J44" s="223">
        <v>44399</v>
      </c>
      <c r="K44" s="217"/>
      <c r="L44" s="217"/>
      <c r="M44" s="46" t="s">
        <v>417</v>
      </c>
      <c r="N44" s="222" t="s">
        <v>418</v>
      </c>
      <c r="O44" s="217"/>
    </row>
    <row r="45" s="194" customFormat="1" ht="15" customHeight="1" spans="2:15">
      <c r="B45" s="204">
        <v>42</v>
      </c>
      <c r="C45" s="205" t="s">
        <v>412</v>
      </c>
      <c r="D45" s="207" t="s">
        <v>419</v>
      </c>
      <c r="E45" s="217"/>
      <c r="F45" s="217"/>
      <c r="G45" s="217"/>
      <c r="H45" s="217"/>
      <c r="I45" s="223">
        <v>44396</v>
      </c>
      <c r="J45" s="223">
        <v>44399</v>
      </c>
      <c r="K45" s="217"/>
      <c r="L45" s="217"/>
      <c r="M45" s="46" t="s">
        <v>420</v>
      </c>
      <c r="N45" s="222" t="s">
        <v>281</v>
      </c>
      <c r="O45" s="217"/>
    </row>
    <row r="46" s="194" customFormat="1" ht="15" customHeight="1" spans="2:15">
      <c r="B46" s="204">
        <v>43</v>
      </c>
      <c r="C46" s="205"/>
      <c r="D46" s="207" t="s">
        <v>421</v>
      </c>
      <c r="E46" s="217"/>
      <c r="F46" s="217"/>
      <c r="G46" s="217"/>
      <c r="H46" s="217"/>
      <c r="I46" s="223">
        <v>44396</v>
      </c>
      <c r="J46" s="223">
        <v>44399</v>
      </c>
      <c r="K46" s="217"/>
      <c r="L46" s="217"/>
      <c r="M46" s="46" t="s">
        <v>422</v>
      </c>
      <c r="N46" s="222" t="s">
        <v>281</v>
      </c>
      <c r="O46" s="217"/>
    </row>
    <row r="47" s="194" customFormat="1" ht="15" customHeight="1" spans="2:15">
      <c r="B47" s="204">
        <v>44</v>
      </c>
      <c r="C47" s="205" t="s">
        <v>412</v>
      </c>
      <c r="D47" s="207" t="s">
        <v>423</v>
      </c>
      <c r="E47" s="217"/>
      <c r="F47" s="217"/>
      <c r="G47" s="217"/>
      <c r="H47" s="217"/>
      <c r="I47" s="223">
        <v>44396</v>
      </c>
      <c r="J47" s="223">
        <v>44399</v>
      </c>
      <c r="K47" s="217"/>
      <c r="L47" s="217"/>
      <c r="M47" s="46" t="s">
        <v>424</v>
      </c>
      <c r="N47" s="222" t="s">
        <v>425</v>
      </c>
      <c r="O47" s="217"/>
    </row>
    <row r="48" s="194" customFormat="1" ht="15" customHeight="1" spans="2:15">
      <c r="B48" s="204">
        <v>46</v>
      </c>
      <c r="C48" s="205">
        <v>360</v>
      </c>
      <c r="D48" s="207" t="s">
        <v>426</v>
      </c>
      <c r="E48" s="46"/>
      <c r="F48" s="208"/>
      <c r="G48" s="46"/>
      <c r="H48" s="46"/>
      <c r="I48" s="223">
        <v>44396</v>
      </c>
      <c r="J48" s="223">
        <v>44399</v>
      </c>
      <c r="K48" s="46"/>
      <c r="L48" s="46"/>
      <c r="M48" s="46" t="s">
        <v>427</v>
      </c>
      <c r="N48" s="222" t="s">
        <v>428</v>
      </c>
      <c r="O48" s="46" t="s">
        <v>429</v>
      </c>
    </row>
    <row r="49" s="194" customFormat="1" ht="15" customHeight="1" spans="2:15">
      <c r="B49" s="204">
        <v>47</v>
      </c>
      <c r="C49" s="205">
        <v>360</v>
      </c>
      <c r="D49" s="207" t="s">
        <v>430</v>
      </c>
      <c r="E49" s="46"/>
      <c r="F49" s="208"/>
      <c r="G49" s="46"/>
      <c r="H49" s="46"/>
      <c r="I49" s="223">
        <v>44396</v>
      </c>
      <c r="J49" s="223">
        <v>44399</v>
      </c>
      <c r="K49" s="46"/>
      <c r="L49" s="46"/>
      <c r="M49" s="46" t="s">
        <v>431</v>
      </c>
      <c r="N49" s="222" t="s">
        <v>432</v>
      </c>
      <c r="O49" s="46" t="s">
        <v>429</v>
      </c>
    </row>
    <row r="50" s="194" customFormat="1" ht="15" customHeight="1" spans="2:15">
      <c r="B50" s="204">
        <v>48</v>
      </c>
      <c r="C50" s="205">
        <v>360</v>
      </c>
      <c r="D50" s="207" t="s">
        <v>433</v>
      </c>
      <c r="E50" s="46"/>
      <c r="F50" s="208"/>
      <c r="G50" s="46"/>
      <c r="H50" s="46"/>
      <c r="I50" s="223">
        <v>44396</v>
      </c>
      <c r="J50" s="223">
        <v>44399</v>
      </c>
      <c r="K50" s="46"/>
      <c r="L50" s="46"/>
      <c r="M50" s="46" t="s">
        <v>434</v>
      </c>
      <c r="N50" s="222" t="s">
        <v>435</v>
      </c>
      <c r="O50" s="46" t="s">
        <v>429</v>
      </c>
    </row>
    <row r="51" s="194" customFormat="1" ht="15" customHeight="1" spans="2:15">
      <c r="B51" s="204">
        <v>49</v>
      </c>
      <c r="C51" s="205">
        <v>360</v>
      </c>
      <c r="D51" s="207" t="s">
        <v>436</v>
      </c>
      <c r="E51" s="46"/>
      <c r="F51" s="208"/>
      <c r="G51" s="46"/>
      <c r="H51" s="46"/>
      <c r="I51" s="223">
        <v>44396</v>
      </c>
      <c r="J51" s="223">
        <v>44399</v>
      </c>
      <c r="K51" s="46"/>
      <c r="L51" s="46"/>
      <c r="M51" s="46" t="s">
        <v>437</v>
      </c>
      <c r="N51" s="222" t="s">
        <v>438</v>
      </c>
      <c r="O51" s="217"/>
    </row>
    <row r="52" s="194" customFormat="1" ht="15" customHeight="1" spans="2:15">
      <c r="B52" s="204">
        <v>50</v>
      </c>
      <c r="C52" s="205">
        <v>360</v>
      </c>
      <c r="D52" s="207" t="s">
        <v>439</v>
      </c>
      <c r="E52" s="46"/>
      <c r="F52" s="208"/>
      <c r="G52" s="46"/>
      <c r="H52" s="46"/>
      <c r="I52" s="223">
        <v>44396</v>
      </c>
      <c r="J52" s="223">
        <v>44399</v>
      </c>
      <c r="K52" s="46"/>
      <c r="L52" s="46"/>
      <c r="M52" s="46" t="s">
        <v>440</v>
      </c>
      <c r="N52" s="222" t="s">
        <v>441</v>
      </c>
      <c r="O52" s="217"/>
    </row>
    <row r="53" s="194" customFormat="1" ht="15" customHeight="1" spans="2:15">
      <c r="B53" s="204">
        <v>51</v>
      </c>
      <c r="C53" s="205">
        <v>360</v>
      </c>
      <c r="D53" s="207" t="s">
        <v>442</v>
      </c>
      <c r="E53" s="46"/>
      <c r="F53" s="208"/>
      <c r="G53" s="46"/>
      <c r="H53" s="46"/>
      <c r="I53" s="223">
        <v>44396</v>
      </c>
      <c r="J53" s="223">
        <v>44399</v>
      </c>
      <c r="K53" s="46"/>
      <c r="L53" s="46"/>
      <c r="M53" s="46" t="s">
        <v>443</v>
      </c>
      <c r="N53" s="222" t="s">
        <v>444</v>
      </c>
      <c r="O53" s="217"/>
    </row>
    <row r="54" s="194" customFormat="1" ht="15" customHeight="1" spans="2:15">
      <c r="B54" s="204">
        <v>52</v>
      </c>
      <c r="C54" s="205">
        <v>360</v>
      </c>
      <c r="D54" s="207" t="s">
        <v>445</v>
      </c>
      <c r="E54" s="46"/>
      <c r="F54" s="208"/>
      <c r="G54" s="46"/>
      <c r="H54" s="46"/>
      <c r="I54" s="223">
        <v>44396</v>
      </c>
      <c r="J54" s="223">
        <v>44399</v>
      </c>
      <c r="K54" s="46"/>
      <c r="L54" s="46"/>
      <c r="M54" s="46" t="s">
        <v>446</v>
      </c>
      <c r="N54" s="222" t="s">
        <v>447</v>
      </c>
      <c r="O54" s="217"/>
    </row>
    <row r="55" s="194" customFormat="1" ht="15" customHeight="1" spans="2:15">
      <c r="B55" s="204">
        <v>53</v>
      </c>
      <c r="C55" s="205">
        <v>360</v>
      </c>
      <c r="D55" s="207" t="s">
        <v>448</v>
      </c>
      <c r="E55" s="46"/>
      <c r="F55" s="208"/>
      <c r="G55" s="46"/>
      <c r="H55" s="46"/>
      <c r="I55" s="223">
        <v>44396</v>
      </c>
      <c r="J55" s="223">
        <v>44399</v>
      </c>
      <c r="K55" s="46"/>
      <c r="L55" s="46"/>
      <c r="M55" s="46" t="s">
        <v>449</v>
      </c>
      <c r="N55" s="222" t="s">
        <v>450</v>
      </c>
      <c r="O55" s="217"/>
    </row>
    <row r="56" s="194" customFormat="1" ht="15" customHeight="1" spans="2:15">
      <c r="B56" s="204">
        <v>54</v>
      </c>
      <c r="C56" s="205">
        <v>360</v>
      </c>
      <c r="D56" s="207" t="s">
        <v>451</v>
      </c>
      <c r="E56" s="46"/>
      <c r="F56" s="208"/>
      <c r="G56" s="46"/>
      <c r="H56" s="46"/>
      <c r="I56" s="223">
        <v>44396</v>
      </c>
      <c r="J56" s="223">
        <v>44399</v>
      </c>
      <c r="K56" s="46"/>
      <c r="L56" s="46"/>
      <c r="M56" s="46" t="s">
        <v>452</v>
      </c>
      <c r="N56" s="222" t="s">
        <v>453</v>
      </c>
      <c r="O56" s="217"/>
    </row>
    <row r="57" s="194" customFormat="1" ht="15" customHeight="1" spans="2:15">
      <c r="B57" s="204">
        <v>55</v>
      </c>
      <c r="C57" s="205">
        <v>360</v>
      </c>
      <c r="D57" s="207" t="s">
        <v>454</v>
      </c>
      <c r="E57" s="46"/>
      <c r="F57" s="208"/>
      <c r="G57" s="46"/>
      <c r="H57" s="46"/>
      <c r="I57" s="223">
        <v>44396</v>
      </c>
      <c r="J57" s="223">
        <v>44399</v>
      </c>
      <c r="K57" s="46"/>
      <c r="L57" s="46"/>
      <c r="M57" s="46" t="s">
        <v>455</v>
      </c>
      <c r="N57" s="222" t="s">
        <v>456</v>
      </c>
      <c r="O57" s="217"/>
    </row>
    <row r="58" s="194" customFormat="1" ht="15" customHeight="1" spans="2:15">
      <c r="B58" s="204">
        <v>56</v>
      </c>
      <c r="C58" s="205">
        <v>360</v>
      </c>
      <c r="D58" s="207" t="s">
        <v>457</v>
      </c>
      <c r="E58" s="46"/>
      <c r="F58" s="208"/>
      <c r="G58" s="46"/>
      <c r="H58" s="46"/>
      <c r="I58" s="223">
        <v>44396</v>
      </c>
      <c r="J58" s="223">
        <v>44399</v>
      </c>
      <c r="K58" s="46"/>
      <c r="L58" s="46"/>
      <c r="M58" s="46" t="s">
        <v>458</v>
      </c>
      <c r="N58" s="222" t="s">
        <v>459</v>
      </c>
      <c r="O58" s="217"/>
    </row>
    <row r="59" s="194" customFormat="1" ht="15" customHeight="1" spans="2:15">
      <c r="B59" s="204">
        <v>57</v>
      </c>
      <c r="C59" s="205">
        <v>360</v>
      </c>
      <c r="D59" s="207" t="s">
        <v>460</v>
      </c>
      <c r="E59" s="46"/>
      <c r="F59" s="208"/>
      <c r="G59" s="46"/>
      <c r="H59" s="46"/>
      <c r="I59" s="223">
        <v>44396</v>
      </c>
      <c r="J59" s="223">
        <v>44399</v>
      </c>
      <c r="K59" s="46"/>
      <c r="L59" s="46"/>
      <c r="M59" s="46" t="s">
        <v>461</v>
      </c>
      <c r="N59" s="222" t="s">
        <v>462</v>
      </c>
      <c r="O59" s="217"/>
    </row>
    <row r="60" s="194" customFormat="1" ht="15" customHeight="1" spans="2:15">
      <c r="B60" s="204">
        <v>58</v>
      </c>
      <c r="C60" s="205">
        <v>360</v>
      </c>
      <c r="D60" s="207" t="s">
        <v>463</v>
      </c>
      <c r="E60" s="46"/>
      <c r="F60" s="208"/>
      <c r="G60" s="46"/>
      <c r="H60" s="46"/>
      <c r="I60" s="223">
        <v>44396</v>
      </c>
      <c r="J60" s="223">
        <v>44399</v>
      </c>
      <c r="K60" s="46"/>
      <c r="L60" s="46"/>
      <c r="M60" s="46" t="s">
        <v>464</v>
      </c>
      <c r="N60" s="222" t="s">
        <v>465</v>
      </c>
      <c r="O60" s="217"/>
    </row>
    <row r="61" s="194" customFormat="1" ht="15" customHeight="1" spans="2:15">
      <c r="B61" s="204">
        <v>59</v>
      </c>
      <c r="C61" s="205">
        <v>360</v>
      </c>
      <c r="D61" s="207" t="s">
        <v>466</v>
      </c>
      <c r="E61" s="46"/>
      <c r="F61" s="208"/>
      <c r="G61" s="46"/>
      <c r="H61" s="46"/>
      <c r="I61" s="223">
        <v>44396</v>
      </c>
      <c r="J61" s="223">
        <v>44399</v>
      </c>
      <c r="K61" s="46"/>
      <c r="L61" s="46"/>
      <c r="M61" s="46" t="s">
        <v>467</v>
      </c>
      <c r="N61" s="222" t="s">
        <v>468</v>
      </c>
      <c r="O61" s="217"/>
    </row>
    <row r="62" s="194" customFormat="1" ht="15" customHeight="1" spans="2:15">
      <c r="B62" s="204">
        <v>60</v>
      </c>
      <c r="C62" s="205">
        <v>360</v>
      </c>
      <c r="D62" s="207" t="s">
        <v>469</v>
      </c>
      <c r="E62" s="46"/>
      <c r="F62" s="208"/>
      <c r="G62" s="46"/>
      <c r="H62" s="46"/>
      <c r="I62" s="223">
        <v>44396</v>
      </c>
      <c r="J62" s="223">
        <v>44399</v>
      </c>
      <c r="K62" s="46"/>
      <c r="L62" s="46"/>
      <c r="M62" s="46" t="s">
        <v>470</v>
      </c>
      <c r="N62" s="222" t="s">
        <v>471</v>
      </c>
      <c r="O62" s="46"/>
    </row>
    <row r="63" s="194" customFormat="1" ht="15" customHeight="1" spans="2:14">
      <c r="B63" s="204">
        <v>61</v>
      </c>
      <c r="C63" s="205">
        <v>360</v>
      </c>
      <c r="D63" s="207" t="s">
        <v>451</v>
      </c>
      <c r="E63" s="46"/>
      <c r="F63" s="208"/>
      <c r="G63" s="46"/>
      <c r="H63" s="46"/>
      <c r="I63" s="223">
        <v>44396</v>
      </c>
      <c r="J63" s="223">
        <v>44399</v>
      </c>
      <c r="K63" s="46"/>
      <c r="L63" s="46"/>
      <c r="M63" s="46" t="s">
        <v>472</v>
      </c>
      <c r="N63" s="222" t="s">
        <v>473</v>
      </c>
    </row>
    <row r="64" s="194" customFormat="1" ht="15" customHeight="1" spans="2:15">
      <c r="B64" s="204">
        <v>61</v>
      </c>
      <c r="C64" s="205">
        <v>360</v>
      </c>
      <c r="D64" s="207" t="s">
        <v>474</v>
      </c>
      <c r="E64" s="46"/>
      <c r="F64" s="208"/>
      <c r="G64" s="46"/>
      <c r="H64" s="46"/>
      <c r="I64" s="223">
        <v>44396</v>
      </c>
      <c r="J64" s="223">
        <v>44399</v>
      </c>
      <c r="K64" s="46"/>
      <c r="L64" s="46"/>
      <c r="M64" s="46" t="s">
        <v>475</v>
      </c>
      <c r="N64" s="222" t="s">
        <v>476</v>
      </c>
      <c r="O64" s="46" t="s">
        <v>477</v>
      </c>
    </row>
    <row r="65" s="194" customFormat="1" ht="15" customHeight="1" spans="2:15">
      <c r="B65" s="204">
        <v>62</v>
      </c>
      <c r="C65" s="205">
        <v>360</v>
      </c>
      <c r="D65" s="207" t="s">
        <v>478</v>
      </c>
      <c r="E65" s="46"/>
      <c r="F65" s="208"/>
      <c r="G65" s="46"/>
      <c r="H65" s="46"/>
      <c r="I65" s="223">
        <v>44396</v>
      </c>
      <c r="J65" s="223">
        <v>44399</v>
      </c>
      <c r="K65" s="46"/>
      <c r="L65" s="46"/>
      <c r="M65" s="46" t="s">
        <v>479</v>
      </c>
      <c r="N65" s="222" t="s">
        <v>480</v>
      </c>
      <c r="O65" s="46" t="s">
        <v>477</v>
      </c>
    </row>
    <row r="66" s="194" customFormat="1" ht="15" customHeight="1" spans="2:15">
      <c r="B66" s="204">
        <v>63</v>
      </c>
      <c r="C66" s="205">
        <v>360</v>
      </c>
      <c r="D66" s="207" t="s">
        <v>481</v>
      </c>
      <c r="E66" s="46"/>
      <c r="F66" s="208"/>
      <c r="G66" s="46"/>
      <c r="H66" s="46"/>
      <c r="I66" s="223">
        <v>44396</v>
      </c>
      <c r="J66" s="223">
        <v>44399</v>
      </c>
      <c r="K66" s="46"/>
      <c r="L66" s="46"/>
      <c r="M66" s="46" t="s">
        <v>482</v>
      </c>
      <c r="N66" s="222" t="s">
        <v>483</v>
      </c>
      <c r="O66" s="46" t="s">
        <v>477</v>
      </c>
    </row>
    <row r="67" s="194" customFormat="1" ht="15" customHeight="1" spans="2:15">
      <c r="B67" s="204">
        <v>64</v>
      </c>
      <c r="C67" s="205">
        <v>360</v>
      </c>
      <c r="D67" s="207" t="s">
        <v>484</v>
      </c>
      <c r="E67" s="46"/>
      <c r="F67" s="208"/>
      <c r="G67" s="46"/>
      <c r="H67" s="46"/>
      <c r="I67" s="228">
        <v>44395</v>
      </c>
      <c r="J67" s="223">
        <v>44399</v>
      </c>
      <c r="K67" s="46"/>
      <c r="L67" s="46"/>
      <c r="M67" s="229" t="s">
        <v>485</v>
      </c>
      <c r="N67" s="222" t="s">
        <v>486</v>
      </c>
      <c r="O67" s="217"/>
    </row>
    <row r="68" s="194" customFormat="1" ht="14.5" spans="2:15">
      <c r="B68" s="204">
        <v>65</v>
      </c>
      <c r="C68" s="205">
        <v>360</v>
      </c>
      <c r="D68" s="207" t="s">
        <v>487</v>
      </c>
      <c r="E68" s="46"/>
      <c r="F68" s="208"/>
      <c r="G68" s="46"/>
      <c r="H68" s="46"/>
      <c r="I68" s="228">
        <v>44395</v>
      </c>
      <c r="J68" s="223">
        <v>44399</v>
      </c>
      <c r="K68" s="46"/>
      <c r="L68" s="46"/>
      <c r="M68" s="229" t="s">
        <v>485</v>
      </c>
      <c r="N68" s="222" t="s">
        <v>486</v>
      </c>
      <c r="O68" s="217"/>
    </row>
    <row r="69" s="194" customFormat="1" ht="14.5" spans="2:15">
      <c r="B69" s="204">
        <v>66</v>
      </c>
      <c r="C69" s="205" t="s">
        <v>488</v>
      </c>
      <c r="D69" s="207" t="s">
        <v>489</v>
      </c>
      <c r="E69" s="217"/>
      <c r="F69" s="217"/>
      <c r="G69" s="217"/>
      <c r="H69" s="217"/>
      <c r="I69" s="228">
        <v>44395</v>
      </c>
      <c r="J69" s="223">
        <v>44399</v>
      </c>
      <c r="K69" s="217"/>
      <c r="L69" s="217"/>
      <c r="M69" s="229" t="s">
        <v>490</v>
      </c>
      <c r="N69" s="222" t="s">
        <v>491</v>
      </c>
      <c r="O69" s="217"/>
    </row>
    <row r="70" s="194" customFormat="1" ht="14.5" spans="2:15">
      <c r="B70" s="204">
        <v>67</v>
      </c>
      <c r="C70" s="205" t="s">
        <v>488</v>
      </c>
      <c r="D70" s="207" t="s">
        <v>492</v>
      </c>
      <c r="E70" s="217"/>
      <c r="F70" s="217"/>
      <c r="G70" s="217"/>
      <c r="H70" s="217"/>
      <c r="I70" s="228">
        <v>44395</v>
      </c>
      <c r="J70" s="223">
        <v>44399</v>
      </c>
      <c r="K70" s="217"/>
      <c r="L70" s="217"/>
      <c r="M70" s="229" t="s">
        <v>490</v>
      </c>
      <c r="N70" s="222" t="s">
        <v>491</v>
      </c>
      <c r="O70" s="217"/>
    </row>
    <row r="71" s="194" customFormat="1" spans="3:14">
      <c r="C71" s="196"/>
      <c r="N71" s="230"/>
    </row>
    <row r="72" s="194" customFormat="1" spans="3:14">
      <c r="C72" s="196"/>
      <c r="N72" s="230"/>
    </row>
    <row r="73" s="194" customFormat="1" spans="3:14">
      <c r="C73" s="196"/>
      <c r="N73" s="230"/>
    </row>
    <row r="74" s="194" customFormat="1" spans="3:14">
      <c r="C74" s="196"/>
      <c r="N74" s="230"/>
    </row>
    <row r="75" s="194" customFormat="1" spans="3:14">
      <c r="C75" s="196"/>
      <c r="N75" s="230"/>
    </row>
  </sheetData>
  <mergeCells count="8">
    <mergeCell ref="A1:O1"/>
    <mergeCell ref="C2:H2"/>
    <mergeCell ref="I2:L2"/>
    <mergeCell ref="I31:N31"/>
    <mergeCell ref="B2:B3"/>
    <mergeCell ref="M2:M3"/>
    <mergeCell ref="N2:N3"/>
    <mergeCell ref="O2:O3"/>
  </mergeCells>
  <dataValidations count="3">
    <dataValidation allowBlank="1" showInputMessage="1" showErrorMessage="1" sqref="G3 I43 J43 I44 J44 I45 J45 I46 J46 I47 J47 I57:J57 I62:J62 I63:J63 I64:J64 I65:J65 I66:J66 I67:J67 I68 J68 I69 I70 I4:I30 I32:I42 J4:J42 J69:J70 I2:K3 I58:J59 I60:J61 I48:J56"/>
    <dataValidation type="list" allowBlank="1" showInputMessage="1" showErrorMessage="1" sqref="G57 G62 G63 G64 G65 G66 G67 G68 G4:G42 G48:G56 G58:G59 G60:G61">
      <formula1>"男,女"</formula1>
    </dataValidation>
    <dataValidation type="list" allowBlank="1" showInputMessage="1" showErrorMessage="1" sqref="K57 K62 K63 K64 K65 K66 K67 K68 K4:K42 K48:K56 K58:K59 K60:K61">
      <formula1>"是,否"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XEK138"/>
  <sheetViews>
    <sheetView topLeftCell="A31" workbookViewId="0">
      <selection activeCell="G46" sqref="G46"/>
    </sheetView>
  </sheetViews>
  <sheetFormatPr defaultColWidth="8.825" defaultRowHeight="14.5"/>
  <cols>
    <col min="1" max="1" width="1.71666666666667" style="152" customWidth="1"/>
    <col min="2" max="2" width="5.95833333333333" style="152" customWidth="1"/>
    <col min="3" max="3" width="31.5083333333333" style="152" customWidth="1"/>
    <col min="4" max="4" width="10.2" style="152" customWidth="1"/>
    <col min="5" max="5" width="11" style="152" customWidth="1"/>
    <col min="6" max="6" width="16.375" style="157" customWidth="1"/>
    <col min="7" max="7" width="7.21666666666667" style="152" customWidth="1"/>
    <col min="8" max="8" width="19.825" style="152" customWidth="1"/>
    <col min="9" max="10" width="9.58333333333333" style="158" customWidth="1"/>
    <col min="11" max="11" width="8.13333333333333" style="152" customWidth="1"/>
    <col min="12" max="12" width="13.8666666666667" style="152" customWidth="1"/>
    <col min="13" max="16364" width="8.825" style="152"/>
    <col min="16365" max="16370" width="8.825" style="98"/>
  </cols>
  <sheetData>
    <row r="1" s="152" customFormat="1" ht="32.1" customHeight="1" spans="2:16365">
      <c r="B1" s="159" t="s">
        <v>493</v>
      </c>
      <c r="C1" s="159"/>
      <c r="D1" s="160"/>
      <c r="E1" s="160"/>
      <c r="F1" s="161"/>
      <c r="G1" s="160"/>
      <c r="H1" s="160"/>
      <c r="I1" s="173"/>
      <c r="J1" s="173"/>
      <c r="K1" s="174"/>
      <c r="L1" s="174"/>
      <c r="XEK1" s="98"/>
    </row>
    <row r="2" s="152" customFormat="1" spans="2:16365">
      <c r="B2" s="106" t="s">
        <v>191</v>
      </c>
      <c r="C2" s="108" t="s">
        <v>192</v>
      </c>
      <c r="D2" s="108"/>
      <c r="E2" s="108"/>
      <c r="F2" s="109"/>
      <c r="G2" s="108"/>
      <c r="H2" s="108"/>
      <c r="I2" s="175" t="s">
        <v>193</v>
      </c>
      <c r="J2" s="175"/>
      <c r="K2" s="175"/>
      <c r="L2" s="175"/>
      <c r="XEK2" s="98"/>
    </row>
    <row r="3" s="152" customFormat="1" ht="33" customHeight="1" spans="2:16365">
      <c r="B3" s="106"/>
      <c r="C3" s="108" t="s">
        <v>196</v>
      </c>
      <c r="D3" s="108" t="s">
        <v>197</v>
      </c>
      <c r="E3" s="108" t="s">
        <v>198</v>
      </c>
      <c r="F3" s="109" t="s">
        <v>199</v>
      </c>
      <c r="G3" s="108" t="s">
        <v>200</v>
      </c>
      <c r="H3" s="108" t="s">
        <v>201</v>
      </c>
      <c r="I3" s="134" t="s">
        <v>202</v>
      </c>
      <c r="J3" s="134" t="s">
        <v>203</v>
      </c>
      <c r="K3" s="135" t="s">
        <v>204</v>
      </c>
      <c r="L3" s="135" t="s">
        <v>205</v>
      </c>
      <c r="XEK3" s="98"/>
    </row>
    <row r="4" s="153" customFormat="1" ht="24.75" customHeight="1" spans="2:12">
      <c r="B4" s="110">
        <v>1</v>
      </c>
      <c r="C4" s="115" t="s">
        <v>206</v>
      </c>
      <c r="D4" s="162" t="s">
        <v>207</v>
      </c>
      <c r="E4" s="132" t="s">
        <v>208</v>
      </c>
      <c r="F4" s="133">
        <v>18611288029</v>
      </c>
      <c r="G4" s="131" t="s">
        <v>209</v>
      </c>
      <c r="H4" s="320" t="s">
        <v>210</v>
      </c>
      <c r="I4" s="176">
        <v>44396</v>
      </c>
      <c r="J4" s="176">
        <v>44399</v>
      </c>
      <c r="K4" s="125" t="s">
        <v>211</v>
      </c>
      <c r="L4" s="125" t="s">
        <v>212</v>
      </c>
    </row>
    <row r="5" s="153" customFormat="1" ht="24.75" customHeight="1" spans="2:12">
      <c r="B5" s="110">
        <v>2</v>
      </c>
      <c r="C5" s="115" t="s">
        <v>206</v>
      </c>
      <c r="D5" s="162" t="s">
        <v>215</v>
      </c>
      <c r="E5" s="132" t="s">
        <v>216</v>
      </c>
      <c r="F5" s="133">
        <v>18910600758</v>
      </c>
      <c r="G5" s="131" t="s">
        <v>209</v>
      </c>
      <c r="H5" s="320" t="s">
        <v>217</v>
      </c>
      <c r="I5" s="176">
        <v>44396</v>
      </c>
      <c r="J5" s="176">
        <v>44399</v>
      </c>
      <c r="K5" s="125" t="s">
        <v>211</v>
      </c>
      <c r="L5" s="125" t="s">
        <v>212</v>
      </c>
    </row>
    <row r="6" s="154" customFormat="1" ht="24.75" customHeight="1" spans="2:12">
      <c r="B6" s="110">
        <v>3</v>
      </c>
      <c r="C6" s="117" t="s">
        <v>220</v>
      </c>
      <c r="D6" s="163" t="s">
        <v>221</v>
      </c>
      <c r="E6" s="164" t="s">
        <v>208</v>
      </c>
      <c r="F6" s="165">
        <v>13933134567</v>
      </c>
      <c r="G6" s="131" t="s">
        <v>209</v>
      </c>
      <c r="H6" s="166" t="s">
        <v>222</v>
      </c>
      <c r="I6" s="176">
        <v>44396</v>
      </c>
      <c r="J6" s="148">
        <v>44399</v>
      </c>
      <c r="K6" s="125" t="s">
        <v>211</v>
      </c>
      <c r="L6" s="125" t="s">
        <v>212</v>
      </c>
    </row>
    <row r="7" s="154" customFormat="1" ht="24.75" customHeight="1" spans="2:12">
      <c r="B7" s="110">
        <v>4</v>
      </c>
      <c r="C7" s="117" t="s">
        <v>220</v>
      </c>
      <c r="D7" s="163" t="s">
        <v>494</v>
      </c>
      <c r="E7" s="164" t="s">
        <v>226</v>
      </c>
      <c r="F7" s="165">
        <v>17703119789</v>
      </c>
      <c r="G7" s="125" t="s">
        <v>227</v>
      </c>
      <c r="H7" s="166" t="s">
        <v>228</v>
      </c>
      <c r="I7" s="176">
        <v>44396</v>
      </c>
      <c r="J7" s="148">
        <v>44399</v>
      </c>
      <c r="K7" s="125" t="s">
        <v>211</v>
      </c>
      <c r="L7" s="125" t="s">
        <v>212</v>
      </c>
    </row>
    <row r="8" s="153" customFormat="1" ht="24.75" customHeight="1" spans="2:12">
      <c r="B8" s="110">
        <v>5</v>
      </c>
      <c r="C8" s="115" t="s">
        <v>231</v>
      </c>
      <c r="D8" s="125" t="s">
        <v>495</v>
      </c>
      <c r="E8" s="125" t="s">
        <v>208</v>
      </c>
      <c r="F8" s="167">
        <v>13810726925</v>
      </c>
      <c r="G8" s="125" t="s">
        <v>209</v>
      </c>
      <c r="H8" s="321" t="s">
        <v>233</v>
      </c>
      <c r="I8" s="177">
        <v>44396</v>
      </c>
      <c r="J8" s="178">
        <v>44399</v>
      </c>
      <c r="K8" s="179" t="s">
        <v>211</v>
      </c>
      <c r="L8" s="125" t="s">
        <v>212</v>
      </c>
    </row>
    <row r="9" s="153" customFormat="1" ht="24.75" customHeight="1" spans="2:12">
      <c r="B9" s="110">
        <v>6</v>
      </c>
      <c r="C9" s="115" t="s">
        <v>236</v>
      </c>
      <c r="D9" s="125" t="s">
        <v>496</v>
      </c>
      <c r="E9" s="125" t="s">
        <v>208</v>
      </c>
      <c r="F9" s="167">
        <v>13224242223</v>
      </c>
      <c r="G9" s="125" t="s">
        <v>209</v>
      </c>
      <c r="H9" s="321" t="s">
        <v>238</v>
      </c>
      <c r="I9" s="177">
        <v>44396</v>
      </c>
      <c r="J9" s="178">
        <v>44399</v>
      </c>
      <c r="K9" s="179" t="s">
        <v>211</v>
      </c>
      <c r="L9" s="125" t="s">
        <v>212</v>
      </c>
    </row>
    <row r="10" s="153" customFormat="1" ht="24.75" customHeight="1" spans="2:12">
      <c r="B10" s="110">
        <v>7</v>
      </c>
      <c r="C10" s="115" t="s">
        <v>241</v>
      </c>
      <c r="D10" s="162" t="s">
        <v>497</v>
      </c>
      <c r="E10" s="132" t="s">
        <v>208</v>
      </c>
      <c r="F10" s="133">
        <v>15776081212</v>
      </c>
      <c r="G10" s="131" t="s">
        <v>209</v>
      </c>
      <c r="H10" s="168" t="s">
        <v>243</v>
      </c>
      <c r="I10" s="176">
        <v>44396</v>
      </c>
      <c r="J10" s="176">
        <v>44399</v>
      </c>
      <c r="K10" s="125" t="s">
        <v>211</v>
      </c>
      <c r="L10" s="125" t="s">
        <v>212</v>
      </c>
    </row>
    <row r="11" s="153" customFormat="1" ht="24.75" customHeight="1" spans="2:12">
      <c r="B11" s="110">
        <v>8</v>
      </c>
      <c r="C11" s="115" t="s">
        <v>246</v>
      </c>
      <c r="D11" s="125" t="s">
        <v>247</v>
      </c>
      <c r="E11" s="132" t="s">
        <v>208</v>
      </c>
      <c r="F11" s="133">
        <v>18764028999</v>
      </c>
      <c r="G11" s="131" t="s">
        <v>209</v>
      </c>
      <c r="H11" s="321" t="s">
        <v>248</v>
      </c>
      <c r="I11" s="176">
        <v>44396</v>
      </c>
      <c r="J11" s="176">
        <v>44399</v>
      </c>
      <c r="K11" s="125" t="s">
        <v>211</v>
      </c>
      <c r="L11" s="125" t="s">
        <v>212</v>
      </c>
    </row>
    <row r="12" s="153" customFormat="1" ht="24.75" customHeight="1" spans="2:12">
      <c r="B12" s="110">
        <v>9</v>
      </c>
      <c r="C12" s="115" t="s">
        <v>251</v>
      </c>
      <c r="D12" s="125" t="s">
        <v>252</v>
      </c>
      <c r="E12" s="132" t="s">
        <v>208</v>
      </c>
      <c r="F12" s="169">
        <v>18600234999</v>
      </c>
      <c r="G12" s="125" t="s">
        <v>209</v>
      </c>
      <c r="H12" s="321" t="s">
        <v>253</v>
      </c>
      <c r="I12" s="176">
        <v>44396</v>
      </c>
      <c r="J12" s="176">
        <v>44399</v>
      </c>
      <c r="K12" s="125" t="s">
        <v>211</v>
      </c>
      <c r="L12" s="125" t="s">
        <v>212</v>
      </c>
    </row>
    <row r="13" s="153" customFormat="1" ht="24.75" customHeight="1" spans="2:12">
      <c r="B13" s="110">
        <v>10</v>
      </c>
      <c r="C13" s="115" t="s">
        <v>256</v>
      </c>
      <c r="D13" s="162" t="s">
        <v>257</v>
      </c>
      <c r="E13" s="132" t="s">
        <v>258</v>
      </c>
      <c r="F13" s="322" t="s">
        <v>259</v>
      </c>
      <c r="G13" s="131" t="s">
        <v>209</v>
      </c>
      <c r="H13" s="320" t="s">
        <v>260</v>
      </c>
      <c r="I13" s="176">
        <v>44396</v>
      </c>
      <c r="J13" s="176">
        <v>44399</v>
      </c>
      <c r="K13" s="125" t="s">
        <v>211</v>
      </c>
      <c r="L13" s="125" t="s">
        <v>212</v>
      </c>
    </row>
    <row r="14" s="153" customFormat="1" ht="24.75" customHeight="1" spans="2:12">
      <c r="B14" s="110">
        <v>11</v>
      </c>
      <c r="C14" s="115" t="s">
        <v>262</v>
      </c>
      <c r="D14" s="162" t="s">
        <v>263</v>
      </c>
      <c r="E14" s="132" t="s">
        <v>258</v>
      </c>
      <c r="F14" s="133">
        <v>18106369360</v>
      </c>
      <c r="G14" s="131" t="s">
        <v>209</v>
      </c>
      <c r="H14" s="131" t="s">
        <v>264</v>
      </c>
      <c r="I14" s="176">
        <v>44396</v>
      </c>
      <c r="J14" s="176">
        <v>44399</v>
      </c>
      <c r="K14" s="125" t="s">
        <v>211</v>
      </c>
      <c r="L14" s="125" t="s">
        <v>212</v>
      </c>
    </row>
    <row r="15" s="155" customFormat="1" ht="23.1" customHeight="1" spans="2:12">
      <c r="B15" s="110">
        <v>12</v>
      </c>
      <c r="C15" s="115" t="s">
        <v>267</v>
      </c>
      <c r="D15" s="162" t="s">
        <v>498</v>
      </c>
      <c r="E15" s="132" t="s">
        <v>258</v>
      </c>
      <c r="F15" s="133">
        <v>13056660299</v>
      </c>
      <c r="G15" s="131" t="s">
        <v>209</v>
      </c>
      <c r="H15" s="131" t="s">
        <v>499</v>
      </c>
      <c r="I15" s="176">
        <v>44396</v>
      </c>
      <c r="J15" s="176">
        <v>44399</v>
      </c>
      <c r="K15" s="125" t="s">
        <v>211</v>
      </c>
      <c r="L15" s="125" t="s">
        <v>212</v>
      </c>
    </row>
    <row r="16" s="154" customFormat="1" ht="23.1" customHeight="1" spans="2:12">
      <c r="B16" s="110">
        <v>13</v>
      </c>
      <c r="C16" s="115" t="s">
        <v>272</v>
      </c>
      <c r="D16" s="125" t="s">
        <v>273</v>
      </c>
      <c r="E16" s="125" t="s">
        <v>258</v>
      </c>
      <c r="F16" s="133">
        <v>18637186633</v>
      </c>
      <c r="G16" s="125" t="s">
        <v>209</v>
      </c>
      <c r="H16" s="131" t="s">
        <v>274</v>
      </c>
      <c r="I16" s="148">
        <v>44396</v>
      </c>
      <c r="J16" s="148">
        <v>44399</v>
      </c>
      <c r="K16" s="125" t="s">
        <v>211</v>
      </c>
      <c r="L16" s="125" t="s">
        <v>212</v>
      </c>
    </row>
    <row r="17" s="154" customFormat="1" ht="23.1" customHeight="1" spans="2:12">
      <c r="B17" s="110">
        <v>14</v>
      </c>
      <c r="C17" s="115" t="s">
        <v>277</v>
      </c>
      <c r="D17" s="125" t="s">
        <v>500</v>
      </c>
      <c r="E17" s="125" t="s">
        <v>208</v>
      </c>
      <c r="F17" s="133">
        <v>18601076762</v>
      </c>
      <c r="G17" s="131" t="s">
        <v>209</v>
      </c>
      <c r="H17" s="131" t="s">
        <v>279</v>
      </c>
      <c r="I17" s="148">
        <v>44396</v>
      </c>
      <c r="J17" s="148">
        <v>44399</v>
      </c>
      <c r="K17" s="125" t="s">
        <v>211</v>
      </c>
      <c r="L17" s="125" t="s">
        <v>212</v>
      </c>
    </row>
    <row r="18" s="154" customFormat="1" ht="23.1" customHeight="1" spans="2:12">
      <c r="B18" s="110">
        <v>15</v>
      </c>
      <c r="C18" s="115" t="s">
        <v>282</v>
      </c>
      <c r="D18" s="125" t="s">
        <v>283</v>
      </c>
      <c r="E18" s="125" t="s">
        <v>208</v>
      </c>
      <c r="F18" s="133">
        <v>13659999192</v>
      </c>
      <c r="G18" s="131" t="s">
        <v>209</v>
      </c>
      <c r="H18" s="321" t="s">
        <v>284</v>
      </c>
      <c r="I18" s="148">
        <v>44396</v>
      </c>
      <c r="J18" s="148">
        <v>44399</v>
      </c>
      <c r="K18" s="125" t="s">
        <v>211</v>
      </c>
      <c r="L18" s="125" t="s">
        <v>212</v>
      </c>
    </row>
    <row r="19" s="154" customFormat="1" ht="23.1" customHeight="1" spans="2:12">
      <c r="B19" s="110">
        <v>16</v>
      </c>
      <c r="C19" s="115" t="s">
        <v>287</v>
      </c>
      <c r="D19" s="125" t="s">
        <v>288</v>
      </c>
      <c r="E19" s="125" t="s">
        <v>208</v>
      </c>
      <c r="F19" s="133">
        <v>18161918899</v>
      </c>
      <c r="G19" s="131" t="s">
        <v>209</v>
      </c>
      <c r="H19" s="323" t="s">
        <v>289</v>
      </c>
      <c r="I19" s="148">
        <v>44396</v>
      </c>
      <c r="J19" s="148">
        <v>44399</v>
      </c>
      <c r="K19" s="125" t="s">
        <v>211</v>
      </c>
      <c r="L19" s="125" t="s">
        <v>212</v>
      </c>
    </row>
    <row r="20" s="154" customFormat="1" ht="23.1" customHeight="1" spans="2:12">
      <c r="B20" s="110">
        <v>17</v>
      </c>
      <c r="C20" s="115" t="s">
        <v>292</v>
      </c>
      <c r="D20" s="125" t="s">
        <v>293</v>
      </c>
      <c r="E20" s="125" t="s">
        <v>208</v>
      </c>
      <c r="F20" s="133">
        <v>13662977777</v>
      </c>
      <c r="G20" s="131" t="s">
        <v>209</v>
      </c>
      <c r="H20" s="320" t="s">
        <v>294</v>
      </c>
      <c r="I20" s="148">
        <v>44396</v>
      </c>
      <c r="J20" s="148">
        <v>44399</v>
      </c>
      <c r="K20" s="125" t="s">
        <v>211</v>
      </c>
      <c r="L20" s="125" t="s">
        <v>212</v>
      </c>
    </row>
    <row r="21" s="154" customFormat="1" ht="23.1" customHeight="1" spans="2:12">
      <c r="B21" s="110">
        <v>18</v>
      </c>
      <c r="C21" s="115" t="s">
        <v>297</v>
      </c>
      <c r="D21" s="125" t="s">
        <v>298</v>
      </c>
      <c r="E21" s="125" t="s">
        <v>258</v>
      </c>
      <c r="F21" s="133">
        <v>18651513636</v>
      </c>
      <c r="G21" s="125" t="s">
        <v>209</v>
      </c>
      <c r="H21" s="125" t="s">
        <v>299</v>
      </c>
      <c r="I21" s="148">
        <v>44396</v>
      </c>
      <c r="J21" s="148">
        <v>44399</v>
      </c>
      <c r="K21" s="125" t="s">
        <v>211</v>
      </c>
      <c r="L21" s="125"/>
    </row>
    <row r="22" s="154" customFormat="1" ht="23.1" customHeight="1" spans="2:12">
      <c r="B22" s="110">
        <v>19</v>
      </c>
      <c r="C22" s="115" t="s">
        <v>302</v>
      </c>
      <c r="D22" s="125" t="s">
        <v>303</v>
      </c>
      <c r="E22" s="125" t="s">
        <v>258</v>
      </c>
      <c r="F22" s="133">
        <v>18874898886</v>
      </c>
      <c r="G22" s="125" t="s">
        <v>209</v>
      </c>
      <c r="H22" s="125" t="s">
        <v>304</v>
      </c>
      <c r="I22" s="148">
        <v>44396</v>
      </c>
      <c r="J22" s="148">
        <v>44399</v>
      </c>
      <c r="K22" s="125" t="s">
        <v>211</v>
      </c>
      <c r="L22" s="125"/>
    </row>
    <row r="23" s="154" customFormat="1" ht="21.95" customHeight="1" spans="2:12">
      <c r="B23" s="110">
        <v>20</v>
      </c>
      <c r="C23" s="115" t="s">
        <v>307</v>
      </c>
      <c r="D23" s="125" t="s">
        <v>501</v>
      </c>
      <c r="E23" s="125" t="s">
        <v>258</v>
      </c>
      <c r="F23" s="133">
        <v>18958071606</v>
      </c>
      <c r="G23" s="125" t="s">
        <v>209</v>
      </c>
      <c r="H23" s="125" t="s">
        <v>309</v>
      </c>
      <c r="I23" s="148">
        <v>44396</v>
      </c>
      <c r="J23" s="148">
        <v>44399</v>
      </c>
      <c r="K23" s="125" t="s">
        <v>211</v>
      </c>
      <c r="L23" s="125"/>
    </row>
    <row r="24" s="154" customFormat="1" ht="23.1" customHeight="1" spans="2:12">
      <c r="B24" s="110">
        <v>21</v>
      </c>
      <c r="C24" s="115" t="s">
        <v>312</v>
      </c>
      <c r="D24" s="125" t="s">
        <v>502</v>
      </c>
      <c r="E24" s="125" t="s">
        <v>208</v>
      </c>
      <c r="F24" s="133">
        <v>18356130668</v>
      </c>
      <c r="G24" s="125" t="s">
        <v>209</v>
      </c>
      <c r="H24" s="125" t="s">
        <v>314</v>
      </c>
      <c r="I24" s="148">
        <v>44396</v>
      </c>
      <c r="J24" s="148">
        <v>44399</v>
      </c>
      <c r="K24" s="125" t="s">
        <v>211</v>
      </c>
      <c r="L24" s="125" t="s">
        <v>212</v>
      </c>
    </row>
    <row r="25" s="154" customFormat="1" ht="23.1" customHeight="1" spans="2:12">
      <c r="B25" s="110">
        <v>22</v>
      </c>
      <c r="C25" s="115" t="s">
        <v>317</v>
      </c>
      <c r="D25" s="125" t="s">
        <v>318</v>
      </c>
      <c r="E25" s="125" t="s">
        <v>208</v>
      </c>
      <c r="F25" s="133">
        <v>13858050945</v>
      </c>
      <c r="G25" s="125" t="s">
        <v>209</v>
      </c>
      <c r="H25" s="125" t="s">
        <v>319</v>
      </c>
      <c r="I25" s="148">
        <v>44396</v>
      </c>
      <c r="J25" s="148">
        <v>44399</v>
      </c>
      <c r="K25" s="125" t="s">
        <v>211</v>
      </c>
      <c r="L25" s="125"/>
    </row>
    <row r="26" s="154" customFormat="1" ht="23.1" customHeight="1" spans="2:12">
      <c r="B26" s="110">
        <v>23</v>
      </c>
      <c r="C26" s="115" t="s">
        <v>322</v>
      </c>
      <c r="D26" s="125" t="s">
        <v>323</v>
      </c>
      <c r="E26" s="125" t="s">
        <v>208</v>
      </c>
      <c r="F26" s="133">
        <v>13764112166</v>
      </c>
      <c r="G26" s="131" t="s">
        <v>209</v>
      </c>
      <c r="H26" s="131" t="s">
        <v>324</v>
      </c>
      <c r="I26" s="148">
        <v>44396</v>
      </c>
      <c r="J26" s="148">
        <v>44399</v>
      </c>
      <c r="K26" s="125" t="s">
        <v>211</v>
      </c>
      <c r="L26" s="125"/>
    </row>
    <row r="27" s="154" customFormat="1" ht="23.1" customHeight="1" spans="2:12">
      <c r="B27" s="110">
        <v>24</v>
      </c>
      <c r="C27" s="115" t="s">
        <v>327</v>
      </c>
      <c r="D27" s="125" t="s">
        <v>328</v>
      </c>
      <c r="E27" s="125" t="s">
        <v>329</v>
      </c>
      <c r="F27" s="133">
        <v>18801800125</v>
      </c>
      <c r="G27" s="131" t="s">
        <v>209</v>
      </c>
      <c r="H27" s="131" t="s">
        <v>330</v>
      </c>
      <c r="I27" s="176">
        <v>44396</v>
      </c>
      <c r="J27" s="176">
        <v>44399</v>
      </c>
      <c r="K27" s="132" t="s">
        <v>211</v>
      </c>
      <c r="L27" s="132" t="s">
        <v>331</v>
      </c>
    </row>
    <row r="28" s="154" customFormat="1" ht="23.1" customHeight="1" spans="2:12">
      <c r="B28" s="110">
        <v>25</v>
      </c>
      <c r="C28" s="115" t="s">
        <v>334</v>
      </c>
      <c r="D28" s="125" t="s">
        <v>335</v>
      </c>
      <c r="E28" s="125" t="s">
        <v>329</v>
      </c>
      <c r="F28" s="133">
        <v>18921290808</v>
      </c>
      <c r="G28" s="131" t="s">
        <v>209</v>
      </c>
      <c r="H28" s="131" t="s">
        <v>336</v>
      </c>
      <c r="I28" s="148" t="s">
        <v>337</v>
      </c>
      <c r="J28" s="148" t="s">
        <v>338</v>
      </c>
      <c r="K28" s="131" t="s">
        <v>211</v>
      </c>
      <c r="L28" s="131"/>
    </row>
    <row r="29" s="154" customFormat="1" ht="23.1" customHeight="1" spans="2:12">
      <c r="B29" s="110">
        <v>26</v>
      </c>
      <c r="C29" s="115" t="s">
        <v>341</v>
      </c>
      <c r="D29" s="132" t="s">
        <v>342</v>
      </c>
      <c r="E29" s="132" t="s">
        <v>258</v>
      </c>
      <c r="F29" s="170">
        <v>13501219199</v>
      </c>
      <c r="G29" s="171" t="s">
        <v>209</v>
      </c>
      <c r="H29" s="171" t="s">
        <v>343</v>
      </c>
      <c r="I29" s="176">
        <v>44396</v>
      </c>
      <c r="J29" s="176">
        <v>44399</v>
      </c>
      <c r="K29" s="132" t="s">
        <v>211</v>
      </c>
      <c r="L29" s="132"/>
    </row>
    <row r="30" s="154" customFormat="1" ht="23.1" customHeight="1" spans="2:12">
      <c r="B30" s="110">
        <v>27</v>
      </c>
      <c r="C30" s="115" t="s">
        <v>346</v>
      </c>
      <c r="D30" s="132" t="s">
        <v>347</v>
      </c>
      <c r="E30" s="132" t="s">
        <v>208</v>
      </c>
      <c r="F30" s="170">
        <v>13501239299</v>
      </c>
      <c r="G30" s="132" t="s">
        <v>209</v>
      </c>
      <c r="H30" s="171" t="s">
        <v>348</v>
      </c>
      <c r="I30" s="176">
        <v>44396</v>
      </c>
      <c r="J30" s="176">
        <v>44399</v>
      </c>
      <c r="K30" s="132" t="s">
        <v>211</v>
      </c>
      <c r="L30" s="132"/>
    </row>
    <row r="31" s="154" customFormat="1" ht="23.1" customHeight="1" spans="2:12">
      <c r="B31" s="110">
        <v>28</v>
      </c>
      <c r="C31" s="115" t="s">
        <v>351</v>
      </c>
      <c r="D31" s="132" t="s">
        <v>352</v>
      </c>
      <c r="E31" s="132" t="s">
        <v>329</v>
      </c>
      <c r="F31" s="170">
        <v>18015501360</v>
      </c>
      <c r="G31" s="132" t="s">
        <v>209</v>
      </c>
      <c r="H31" s="171" t="s">
        <v>353</v>
      </c>
      <c r="I31" s="176"/>
      <c r="J31" s="176"/>
      <c r="K31" s="132" t="s">
        <v>211</v>
      </c>
      <c r="L31" s="132"/>
    </row>
    <row r="32" s="154" customFormat="1" ht="23.1" customHeight="1" spans="2:12">
      <c r="B32" s="110">
        <v>29</v>
      </c>
      <c r="C32" s="115" t="s">
        <v>355</v>
      </c>
      <c r="D32" s="132" t="s">
        <v>356</v>
      </c>
      <c r="E32" s="132" t="s">
        <v>258</v>
      </c>
      <c r="F32" s="170">
        <v>13805082885</v>
      </c>
      <c r="G32" s="171" t="s">
        <v>209</v>
      </c>
      <c r="H32" s="324" t="s">
        <v>357</v>
      </c>
      <c r="I32" s="176">
        <v>44396</v>
      </c>
      <c r="J32" s="176">
        <v>44397</v>
      </c>
      <c r="K32" s="132" t="s">
        <v>211</v>
      </c>
      <c r="L32" s="132" t="s">
        <v>212</v>
      </c>
    </row>
    <row r="33" s="154" customFormat="1" ht="23.1" customHeight="1" spans="2:12">
      <c r="B33" s="110">
        <v>30</v>
      </c>
      <c r="C33" s="115" t="s">
        <v>360</v>
      </c>
      <c r="D33" s="132" t="s">
        <v>361</v>
      </c>
      <c r="E33" s="132" t="s">
        <v>329</v>
      </c>
      <c r="F33" s="170">
        <v>18100226777</v>
      </c>
      <c r="G33" s="171" t="s">
        <v>209</v>
      </c>
      <c r="H33" s="324" t="s">
        <v>362</v>
      </c>
      <c r="I33" s="176">
        <v>44396</v>
      </c>
      <c r="J33" s="176">
        <v>44399</v>
      </c>
      <c r="K33" s="132" t="s">
        <v>211</v>
      </c>
      <c r="L33" s="132" t="s">
        <v>212</v>
      </c>
    </row>
    <row r="34" s="156" customFormat="1" ht="23.1" customHeight="1" spans="2:12">
      <c r="B34" s="110">
        <v>31</v>
      </c>
      <c r="C34" s="115" t="s">
        <v>365</v>
      </c>
      <c r="D34" s="125" t="s">
        <v>366</v>
      </c>
      <c r="E34" s="125" t="s">
        <v>208</v>
      </c>
      <c r="F34" s="133">
        <v>13810939555</v>
      </c>
      <c r="G34" s="131" t="s">
        <v>227</v>
      </c>
      <c r="H34" s="320" t="s">
        <v>367</v>
      </c>
      <c r="I34" s="148">
        <v>44396</v>
      </c>
      <c r="J34" s="148">
        <v>44399</v>
      </c>
      <c r="K34" s="168" t="s">
        <v>211</v>
      </c>
      <c r="L34" s="125" t="s">
        <v>212</v>
      </c>
    </row>
    <row r="35" s="154" customFormat="1" ht="23.1" customHeight="1" spans="2:12">
      <c r="B35" s="110">
        <v>32</v>
      </c>
      <c r="C35" s="115" t="s">
        <v>370</v>
      </c>
      <c r="D35" s="125" t="s">
        <v>371</v>
      </c>
      <c r="E35" s="125" t="s">
        <v>208</v>
      </c>
      <c r="F35" s="133" t="s">
        <v>372</v>
      </c>
      <c r="G35" s="131" t="s">
        <v>209</v>
      </c>
      <c r="H35" s="320" t="s">
        <v>373</v>
      </c>
      <c r="I35" s="148">
        <v>44396</v>
      </c>
      <c r="J35" s="148">
        <v>44399</v>
      </c>
      <c r="K35" s="125" t="s">
        <v>211</v>
      </c>
      <c r="L35" s="125" t="s">
        <v>212</v>
      </c>
    </row>
    <row r="36" s="154" customFormat="1" ht="23.1" customHeight="1" spans="2:12">
      <c r="B36" s="110">
        <v>33</v>
      </c>
      <c r="C36" s="115" t="s">
        <v>376</v>
      </c>
      <c r="D36" s="125" t="s">
        <v>377</v>
      </c>
      <c r="E36" s="125" t="s">
        <v>208</v>
      </c>
      <c r="F36" s="133">
        <v>13959245977</v>
      </c>
      <c r="G36" s="131" t="s">
        <v>209</v>
      </c>
      <c r="H36" s="320" t="s">
        <v>378</v>
      </c>
      <c r="I36" s="148">
        <v>44396</v>
      </c>
      <c r="J36" s="148">
        <v>44399</v>
      </c>
      <c r="K36" s="125" t="s">
        <v>211</v>
      </c>
      <c r="L36" s="125" t="s">
        <v>379</v>
      </c>
    </row>
    <row r="37" s="154" customFormat="1" ht="23.1" customHeight="1" spans="2:12">
      <c r="B37" s="110">
        <v>34</v>
      </c>
      <c r="C37" s="115" t="s">
        <v>382</v>
      </c>
      <c r="D37" s="125" t="s">
        <v>383</v>
      </c>
      <c r="E37" s="125" t="s">
        <v>258</v>
      </c>
      <c r="F37" s="133">
        <v>13908070979</v>
      </c>
      <c r="G37" s="131" t="s">
        <v>209</v>
      </c>
      <c r="H37" s="131" t="s">
        <v>384</v>
      </c>
      <c r="I37" s="148">
        <v>44396</v>
      </c>
      <c r="J37" s="148">
        <v>44399</v>
      </c>
      <c r="K37" s="125" t="s">
        <v>211</v>
      </c>
      <c r="L37" s="125"/>
    </row>
    <row r="38" s="154" customFormat="1" ht="23.1" customHeight="1" spans="2:12">
      <c r="B38" s="110">
        <v>35</v>
      </c>
      <c r="C38" s="115" t="s">
        <v>387</v>
      </c>
      <c r="D38" s="125" t="s">
        <v>388</v>
      </c>
      <c r="E38" s="125" t="s">
        <v>258</v>
      </c>
      <c r="F38" s="133">
        <v>18178610581</v>
      </c>
      <c r="G38" s="125" t="s">
        <v>209</v>
      </c>
      <c r="H38" s="125" t="s">
        <v>389</v>
      </c>
      <c r="I38" s="148">
        <v>44396</v>
      </c>
      <c r="J38" s="148">
        <v>44399</v>
      </c>
      <c r="K38" s="125" t="s">
        <v>211</v>
      </c>
      <c r="L38" s="125" t="s">
        <v>212</v>
      </c>
    </row>
    <row r="39" s="154" customFormat="1" ht="23.1" customHeight="1" spans="2:12">
      <c r="B39" s="110">
        <v>36</v>
      </c>
      <c r="C39" s="115" t="s">
        <v>392</v>
      </c>
      <c r="D39" s="125" t="s">
        <v>393</v>
      </c>
      <c r="E39" s="125" t="s">
        <v>329</v>
      </c>
      <c r="F39" s="133">
        <v>18185098797</v>
      </c>
      <c r="G39" s="125" t="s">
        <v>209</v>
      </c>
      <c r="H39" s="125" t="s">
        <v>394</v>
      </c>
      <c r="I39" s="148">
        <v>44396</v>
      </c>
      <c r="J39" s="148">
        <v>44399</v>
      </c>
      <c r="K39" s="125" t="s">
        <v>211</v>
      </c>
      <c r="L39" s="125" t="s">
        <v>212</v>
      </c>
    </row>
    <row r="40" s="154" customFormat="1" ht="23.1" customHeight="1" spans="2:12">
      <c r="B40" s="110">
        <v>37</v>
      </c>
      <c r="C40" s="115" t="s">
        <v>397</v>
      </c>
      <c r="D40" s="132" t="s">
        <v>398</v>
      </c>
      <c r="E40" s="132" t="s">
        <v>208</v>
      </c>
      <c r="F40" s="170">
        <v>18883668888</v>
      </c>
      <c r="G40" s="172" t="s">
        <v>209</v>
      </c>
      <c r="H40" s="171" t="s">
        <v>399</v>
      </c>
      <c r="I40" s="176">
        <v>44396</v>
      </c>
      <c r="J40" s="176">
        <v>44399</v>
      </c>
      <c r="K40" s="132" t="s">
        <v>211</v>
      </c>
      <c r="L40" s="132"/>
    </row>
    <row r="41" s="154" customFormat="1" ht="23.1" customHeight="1" spans="2:12">
      <c r="B41" s="110">
        <v>38</v>
      </c>
      <c r="C41" s="115" t="s">
        <v>402</v>
      </c>
      <c r="D41" s="132" t="s">
        <v>403</v>
      </c>
      <c r="E41" s="125" t="s">
        <v>258</v>
      </c>
      <c r="F41" s="133">
        <v>13888447888</v>
      </c>
      <c r="G41" s="125" t="s">
        <v>209</v>
      </c>
      <c r="H41" s="320" t="s">
        <v>404</v>
      </c>
      <c r="I41" s="148">
        <v>44396</v>
      </c>
      <c r="J41" s="148">
        <v>44399</v>
      </c>
      <c r="K41" s="125" t="s">
        <v>211</v>
      </c>
      <c r="L41" s="125" t="s">
        <v>212</v>
      </c>
    </row>
    <row r="42" s="154" customFormat="1" ht="23.1" customHeight="1" spans="2:12">
      <c r="B42" s="110">
        <v>39</v>
      </c>
      <c r="C42" s="115" t="s">
        <v>407</v>
      </c>
      <c r="D42" s="125" t="s">
        <v>408</v>
      </c>
      <c r="E42" s="125" t="s">
        <v>258</v>
      </c>
      <c r="F42" s="133">
        <v>18064016333</v>
      </c>
      <c r="G42" s="125" t="s">
        <v>209</v>
      </c>
      <c r="H42" s="320" t="s">
        <v>409</v>
      </c>
      <c r="I42" s="148">
        <v>44396</v>
      </c>
      <c r="J42" s="148">
        <v>44399</v>
      </c>
      <c r="K42" s="125" t="s">
        <v>211</v>
      </c>
      <c r="L42" s="125" t="s">
        <v>212</v>
      </c>
    </row>
    <row r="43" s="154" customFormat="1" ht="23.1" customHeight="1" spans="2:12">
      <c r="B43" s="110">
        <v>40</v>
      </c>
      <c r="C43" s="115" t="s">
        <v>412</v>
      </c>
      <c r="D43" s="125" t="s">
        <v>503</v>
      </c>
      <c r="E43" s="125"/>
      <c r="F43" s="133"/>
      <c r="G43" s="125" t="s">
        <v>227</v>
      </c>
      <c r="H43" s="125"/>
      <c r="I43" s="148">
        <v>44396</v>
      </c>
      <c r="J43" s="148">
        <v>44399</v>
      </c>
      <c r="K43" s="125"/>
      <c r="L43" s="125"/>
    </row>
    <row r="44" s="154" customFormat="1" ht="23.1" customHeight="1" spans="2:12">
      <c r="B44" s="110">
        <v>41</v>
      </c>
      <c r="C44" s="115" t="s">
        <v>412</v>
      </c>
      <c r="D44" s="125" t="s">
        <v>504</v>
      </c>
      <c r="E44" s="125"/>
      <c r="F44" s="133"/>
      <c r="G44" s="125" t="s">
        <v>227</v>
      </c>
      <c r="H44" s="125"/>
      <c r="I44" s="148">
        <v>44396</v>
      </c>
      <c r="J44" s="148">
        <v>44399</v>
      </c>
      <c r="K44" s="125"/>
      <c r="L44" s="125"/>
    </row>
    <row r="45" s="154" customFormat="1" ht="23.1" customHeight="1" spans="2:12">
      <c r="B45" s="110">
        <v>42</v>
      </c>
      <c r="C45" s="115" t="s">
        <v>412</v>
      </c>
      <c r="D45" s="125" t="s">
        <v>505</v>
      </c>
      <c r="E45" s="125"/>
      <c r="F45" s="133"/>
      <c r="G45" s="125" t="s">
        <v>209</v>
      </c>
      <c r="H45" s="125"/>
      <c r="I45" s="148"/>
      <c r="J45" s="148"/>
      <c r="K45" s="125"/>
      <c r="L45" s="125"/>
    </row>
    <row r="46" s="154" customFormat="1" ht="23.1" customHeight="1" spans="2:12">
      <c r="B46" s="110">
        <v>43</v>
      </c>
      <c r="C46" s="115" t="s">
        <v>412</v>
      </c>
      <c r="D46" s="125" t="s">
        <v>506</v>
      </c>
      <c r="E46" s="125"/>
      <c r="F46" s="133"/>
      <c r="G46" s="125"/>
      <c r="H46" s="125"/>
      <c r="I46" s="148"/>
      <c r="J46" s="148"/>
      <c r="K46" s="125"/>
      <c r="L46" s="125"/>
    </row>
    <row r="47" s="154" customFormat="1" ht="23.1" customHeight="1" spans="2:12">
      <c r="B47" s="110">
        <v>44</v>
      </c>
      <c r="C47" s="115" t="s">
        <v>412</v>
      </c>
      <c r="D47" s="125" t="s">
        <v>507</v>
      </c>
      <c r="E47" s="125"/>
      <c r="F47" s="133"/>
      <c r="G47" s="125"/>
      <c r="H47" s="125"/>
      <c r="I47" s="148"/>
      <c r="J47" s="148"/>
      <c r="K47" s="125"/>
      <c r="L47" s="125"/>
    </row>
    <row r="48" s="154" customFormat="1" ht="23.1" customHeight="1" spans="2:12">
      <c r="B48" s="110">
        <v>45</v>
      </c>
      <c r="C48" s="115" t="s">
        <v>412</v>
      </c>
      <c r="D48" s="125" t="s">
        <v>508</v>
      </c>
      <c r="E48" s="125"/>
      <c r="F48" s="133"/>
      <c r="G48" s="125"/>
      <c r="H48" s="125"/>
      <c r="I48" s="148"/>
      <c r="J48" s="148"/>
      <c r="K48" s="125"/>
      <c r="L48" s="125"/>
    </row>
    <row r="49" s="154" customFormat="1" ht="23.1" customHeight="1" spans="2:12">
      <c r="B49" s="110">
        <v>46</v>
      </c>
      <c r="C49" s="111">
        <v>360</v>
      </c>
      <c r="D49" s="132" t="s">
        <v>426</v>
      </c>
      <c r="E49" s="125"/>
      <c r="F49" s="133"/>
      <c r="G49" s="125"/>
      <c r="H49" s="125"/>
      <c r="I49" s="148">
        <v>44396</v>
      </c>
      <c r="J49" s="148">
        <v>44399</v>
      </c>
      <c r="K49" s="125"/>
      <c r="L49" s="125"/>
    </row>
    <row r="50" s="154" customFormat="1" ht="23.1" customHeight="1" spans="2:12">
      <c r="B50" s="110">
        <v>47</v>
      </c>
      <c r="C50" s="111">
        <v>360</v>
      </c>
      <c r="D50" s="113" t="s">
        <v>430</v>
      </c>
      <c r="E50" s="115"/>
      <c r="F50" s="114"/>
      <c r="G50" s="115"/>
      <c r="H50" s="115"/>
      <c r="I50" s="140">
        <v>44396</v>
      </c>
      <c r="J50" s="140">
        <v>44399</v>
      </c>
      <c r="K50" s="115"/>
      <c r="L50" s="115"/>
    </row>
    <row r="51" s="154" customFormat="1" ht="23.1" customHeight="1" spans="2:12">
      <c r="B51" s="110">
        <v>48</v>
      </c>
      <c r="C51" s="111">
        <v>360</v>
      </c>
      <c r="D51" s="113" t="s">
        <v>433</v>
      </c>
      <c r="E51" s="115"/>
      <c r="F51" s="114"/>
      <c r="G51" s="115"/>
      <c r="H51" s="115"/>
      <c r="I51" s="140">
        <v>44396</v>
      </c>
      <c r="J51" s="140">
        <v>44399</v>
      </c>
      <c r="K51" s="115"/>
      <c r="L51" s="115"/>
    </row>
    <row r="52" s="154" customFormat="1" ht="23.1" customHeight="1" spans="2:12">
      <c r="B52" s="110">
        <v>49</v>
      </c>
      <c r="C52" s="111">
        <v>360</v>
      </c>
      <c r="D52" s="113" t="s">
        <v>436</v>
      </c>
      <c r="E52" s="115"/>
      <c r="F52" s="114"/>
      <c r="G52" s="115"/>
      <c r="H52" s="115"/>
      <c r="I52" s="140">
        <v>44396</v>
      </c>
      <c r="J52" s="140">
        <v>44399</v>
      </c>
      <c r="K52" s="115"/>
      <c r="L52" s="115"/>
    </row>
    <row r="53" s="154" customFormat="1" ht="23.1" customHeight="1" spans="2:12">
      <c r="B53" s="110">
        <v>50</v>
      </c>
      <c r="C53" s="111">
        <v>360</v>
      </c>
      <c r="D53" s="113" t="s">
        <v>439</v>
      </c>
      <c r="E53" s="115"/>
      <c r="F53" s="114"/>
      <c r="G53" s="115"/>
      <c r="H53" s="115"/>
      <c r="I53" s="140">
        <v>44396</v>
      </c>
      <c r="J53" s="140">
        <v>44399</v>
      </c>
      <c r="K53" s="115"/>
      <c r="L53" s="115"/>
    </row>
    <row r="54" s="154" customFormat="1" ht="23.1" customHeight="1" spans="2:12">
      <c r="B54" s="110">
        <v>51</v>
      </c>
      <c r="C54" s="111">
        <v>360</v>
      </c>
      <c r="D54" s="113" t="s">
        <v>442</v>
      </c>
      <c r="E54" s="115"/>
      <c r="F54" s="114"/>
      <c r="G54" s="115"/>
      <c r="H54" s="115"/>
      <c r="I54" s="140">
        <v>44396</v>
      </c>
      <c r="J54" s="140">
        <v>44399</v>
      </c>
      <c r="K54" s="115"/>
      <c r="L54" s="115"/>
    </row>
    <row r="55" s="154" customFormat="1" ht="23.1" customHeight="1" spans="2:12">
      <c r="B55" s="110">
        <v>52</v>
      </c>
      <c r="C55" s="111">
        <v>360</v>
      </c>
      <c r="D55" s="113" t="s">
        <v>445</v>
      </c>
      <c r="E55" s="115"/>
      <c r="F55" s="114"/>
      <c r="G55" s="115"/>
      <c r="H55" s="115"/>
      <c r="I55" s="140">
        <v>44396</v>
      </c>
      <c r="J55" s="140">
        <v>44399</v>
      </c>
      <c r="K55" s="115"/>
      <c r="L55" s="115"/>
    </row>
    <row r="56" s="154" customFormat="1" ht="23.1" customHeight="1" spans="2:12">
      <c r="B56" s="110">
        <v>53</v>
      </c>
      <c r="C56" s="111">
        <v>360</v>
      </c>
      <c r="D56" s="113" t="s">
        <v>448</v>
      </c>
      <c r="E56" s="115"/>
      <c r="F56" s="114"/>
      <c r="G56" s="115"/>
      <c r="H56" s="115"/>
      <c r="I56" s="140">
        <v>44396</v>
      </c>
      <c r="J56" s="140">
        <v>44399</v>
      </c>
      <c r="K56" s="115"/>
      <c r="L56" s="115"/>
    </row>
    <row r="57" s="154" customFormat="1" ht="23.1" customHeight="1" spans="2:12">
      <c r="B57" s="110">
        <v>54</v>
      </c>
      <c r="C57" s="111">
        <v>360</v>
      </c>
      <c r="D57" s="113" t="s">
        <v>451</v>
      </c>
      <c r="E57" s="115"/>
      <c r="F57" s="114"/>
      <c r="G57" s="115"/>
      <c r="H57" s="115"/>
      <c r="I57" s="140">
        <v>44396</v>
      </c>
      <c r="J57" s="140">
        <v>44399</v>
      </c>
      <c r="K57" s="115"/>
      <c r="L57" s="115"/>
    </row>
    <row r="58" s="154" customFormat="1" ht="23.1" customHeight="1" spans="2:12">
      <c r="B58" s="110">
        <v>55</v>
      </c>
      <c r="C58" s="111">
        <v>360</v>
      </c>
      <c r="D58" s="113" t="s">
        <v>454</v>
      </c>
      <c r="E58" s="115"/>
      <c r="F58" s="114"/>
      <c r="G58" s="115"/>
      <c r="H58" s="115"/>
      <c r="I58" s="140">
        <v>44396</v>
      </c>
      <c r="J58" s="140">
        <v>44399</v>
      </c>
      <c r="K58" s="115"/>
      <c r="L58" s="115"/>
    </row>
    <row r="59" s="154" customFormat="1" ht="23.1" customHeight="1" spans="2:12">
      <c r="B59" s="110">
        <v>56</v>
      </c>
      <c r="C59" s="111">
        <v>360</v>
      </c>
      <c r="D59" s="113" t="s">
        <v>469</v>
      </c>
      <c r="E59" s="115"/>
      <c r="F59" s="114"/>
      <c r="G59" s="115"/>
      <c r="H59" s="115"/>
      <c r="I59" s="140">
        <v>44396</v>
      </c>
      <c r="J59" s="140">
        <v>44399</v>
      </c>
      <c r="K59" s="115"/>
      <c r="L59" s="115"/>
    </row>
    <row r="60" s="154" customFormat="1" ht="23.1" customHeight="1" spans="2:12">
      <c r="B60" s="110">
        <v>57</v>
      </c>
      <c r="C60" s="111">
        <v>360</v>
      </c>
      <c r="D60" s="113" t="s">
        <v>457</v>
      </c>
      <c r="E60" s="115"/>
      <c r="F60" s="114"/>
      <c r="G60" s="115"/>
      <c r="H60" s="115"/>
      <c r="I60" s="140">
        <v>44396</v>
      </c>
      <c r="J60" s="140">
        <v>44399</v>
      </c>
      <c r="K60" s="115"/>
      <c r="L60" s="115"/>
    </row>
    <row r="61" s="154" customFormat="1" ht="23.1" customHeight="1" spans="2:12">
      <c r="B61" s="110">
        <v>58</v>
      </c>
      <c r="C61" s="111">
        <v>360</v>
      </c>
      <c r="D61" s="113" t="s">
        <v>460</v>
      </c>
      <c r="E61" s="115"/>
      <c r="F61" s="114"/>
      <c r="G61" s="115"/>
      <c r="H61" s="115"/>
      <c r="I61" s="140">
        <v>44396</v>
      </c>
      <c r="J61" s="140">
        <v>44399</v>
      </c>
      <c r="K61" s="115"/>
      <c r="L61" s="115"/>
    </row>
    <row r="62" s="154" customFormat="1" ht="23.1" customHeight="1" spans="2:12">
      <c r="B62" s="110">
        <v>59</v>
      </c>
      <c r="C62" s="111">
        <v>360</v>
      </c>
      <c r="D62" s="113" t="s">
        <v>474</v>
      </c>
      <c r="E62" s="115"/>
      <c r="F62" s="114"/>
      <c r="G62" s="115"/>
      <c r="H62" s="115"/>
      <c r="I62" s="140">
        <v>44396</v>
      </c>
      <c r="J62" s="140">
        <v>44399</v>
      </c>
      <c r="K62" s="115"/>
      <c r="L62" s="115"/>
    </row>
    <row r="63" s="154" customFormat="1" ht="23.1" customHeight="1" spans="2:12">
      <c r="B63" s="110">
        <v>60</v>
      </c>
      <c r="C63" s="111">
        <v>360</v>
      </c>
      <c r="D63" s="113" t="s">
        <v>484</v>
      </c>
      <c r="E63" s="115"/>
      <c r="F63" s="114"/>
      <c r="G63" s="115"/>
      <c r="H63" s="115"/>
      <c r="I63" s="140">
        <v>44395</v>
      </c>
      <c r="J63" s="140">
        <v>44399</v>
      </c>
      <c r="K63" s="115"/>
      <c r="L63" s="115"/>
    </row>
    <row r="64" s="154" customFormat="1" ht="23.1" customHeight="1" spans="2:12">
      <c r="B64" s="110">
        <v>61</v>
      </c>
      <c r="C64" s="111">
        <v>360</v>
      </c>
      <c r="D64" s="113" t="s">
        <v>463</v>
      </c>
      <c r="E64" s="115"/>
      <c r="F64" s="114"/>
      <c r="G64" s="115"/>
      <c r="H64" s="115"/>
      <c r="I64" s="140">
        <v>44396</v>
      </c>
      <c r="J64" s="140">
        <v>44399</v>
      </c>
      <c r="K64" s="115"/>
      <c r="L64" s="115"/>
    </row>
    <row r="65" s="154" customFormat="1" ht="23.1" customHeight="1" spans="2:12">
      <c r="B65" s="110">
        <v>62</v>
      </c>
      <c r="C65" s="111">
        <v>360</v>
      </c>
      <c r="D65" s="113" t="s">
        <v>466</v>
      </c>
      <c r="E65" s="115"/>
      <c r="F65" s="114"/>
      <c r="G65" s="115"/>
      <c r="H65" s="115"/>
      <c r="I65" s="140">
        <v>44396</v>
      </c>
      <c r="J65" s="140">
        <v>44399</v>
      </c>
      <c r="K65" s="115"/>
      <c r="L65" s="115"/>
    </row>
    <row r="66" s="154" customFormat="1" ht="23.1" customHeight="1" spans="2:12">
      <c r="B66" s="110">
        <v>63</v>
      </c>
      <c r="C66" s="111">
        <v>360</v>
      </c>
      <c r="D66" s="113" t="s">
        <v>478</v>
      </c>
      <c r="E66" s="113"/>
      <c r="F66" s="123"/>
      <c r="G66" s="113"/>
      <c r="H66" s="113"/>
      <c r="I66" s="140">
        <v>44396</v>
      </c>
      <c r="J66" s="140">
        <v>44399</v>
      </c>
      <c r="K66" s="113"/>
      <c r="L66" s="113"/>
    </row>
    <row r="67" s="154" customFormat="1" ht="23.1" customHeight="1" spans="2:12">
      <c r="B67" s="110">
        <v>64</v>
      </c>
      <c r="C67" s="111">
        <v>360</v>
      </c>
      <c r="D67" s="113" t="s">
        <v>481</v>
      </c>
      <c r="E67" s="113"/>
      <c r="F67" s="123"/>
      <c r="G67" s="113"/>
      <c r="H67" s="113"/>
      <c r="I67" s="140">
        <v>44396</v>
      </c>
      <c r="J67" s="140">
        <v>44399</v>
      </c>
      <c r="K67" s="113"/>
      <c r="L67" s="113"/>
    </row>
    <row r="68" s="154" customFormat="1" ht="23.1" customHeight="1" spans="2:12">
      <c r="B68" s="110">
        <v>65</v>
      </c>
      <c r="C68" s="111">
        <v>360</v>
      </c>
      <c r="D68" s="113" t="s">
        <v>487</v>
      </c>
      <c r="E68" s="115"/>
      <c r="F68" s="114"/>
      <c r="G68" s="115"/>
      <c r="H68" s="115"/>
      <c r="I68" s="140">
        <v>44396</v>
      </c>
      <c r="J68" s="140">
        <v>44399</v>
      </c>
      <c r="K68" s="115"/>
      <c r="L68" s="115"/>
    </row>
    <row r="69" s="154" customFormat="1" ht="23.1" customHeight="1" spans="3:10">
      <c r="C69" s="180"/>
      <c r="D69" s="154"/>
      <c r="E69" s="154"/>
      <c r="F69" s="181"/>
      <c r="I69" s="192"/>
      <c r="J69" s="192"/>
    </row>
    <row r="70" s="154" customFormat="1" ht="23.1" customHeight="1" spans="3:10">
      <c r="C70" s="180"/>
      <c r="D70" s="154"/>
      <c r="E70" s="154"/>
      <c r="F70" s="181"/>
      <c r="I70" s="192"/>
      <c r="J70" s="192"/>
    </row>
    <row r="71" s="154" customFormat="1" ht="23.1" customHeight="1" spans="3:10">
      <c r="C71" s="180"/>
      <c r="D71" s="182"/>
      <c r="E71" s="154"/>
      <c r="F71" s="181"/>
      <c r="I71" s="192"/>
      <c r="J71" s="192"/>
    </row>
    <row r="72" s="154" customFormat="1" ht="23.1" customHeight="1" spans="3:10">
      <c r="C72" s="180"/>
      <c r="D72" s="154"/>
      <c r="E72" s="154"/>
      <c r="F72" s="181"/>
      <c r="G72" s="154"/>
      <c r="H72" s="154"/>
      <c r="I72" s="192"/>
      <c r="J72" s="192"/>
    </row>
    <row r="73" s="154" customFormat="1" ht="23.1" customHeight="1" spans="3:10">
      <c r="C73" s="180"/>
      <c r="D73" s="154"/>
      <c r="E73" s="154"/>
      <c r="F73" s="181"/>
      <c r="I73" s="192"/>
      <c r="J73" s="192"/>
    </row>
    <row r="74" s="154" customFormat="1" ht="23.1" customHeight="1" spans="3:10">
      <c r="C74" s="180"/>
      <c r="D74" s="154"/>
      <c r="E74" s="154"/>
      <c r="F74" s="181"/>
      <c r="I74" s="192"/>
      <c r="J74" s="192"/>
    </row>
    <row r="75" s="154" customFormat="1" ht="23.1" customHeight="1" spans="3:10">
      <c r="C75" s="180"/>
      <c r="D75" s="154"/>
      <c r="E75" s="154"/>
      <c r="F75" s="181"/>
      <c r="I75" s="192"/>
      <c r="J75" s="192"/>
    </row>
    <row r="76" s="154" customFormat="1" ht="23.1" customHeight="1" spans="3:10">
      <c r="C76" s="180"/>
      <c r="D76" s="154"/>
      <c r="E76" s="154"/>
      <c r="F76" s="181"/>
      <c r="I76" s="192"/>
      <c r="J76" s="192"/>
    </row>
    <row r="77" s="154" customFormat="1" ht="23.1" customHeight="1" spans="5:12">
      <c r="E77" s="182"/>
      <c r="F77" s="183"/>
      <c r="G77" s="182"/>
      <c r="H77" s="182"/>
      <c r="I77" s="193"/>
      <c r="J77" s="193"/>
      <c r="K77" s="182"/>
      <c r="L77" s="182"/>
    </row>
    <row r="78" s="154" customFormat="1" ht="23.1" customHeight="1" spans="6:10">
      <c r="F78" s="181"/>
      <c r="I78" s="192"/>
      <c r="J78" s="192"/>
    </row>
    <row r="79" s="154" customFormat="1" ht="23.1" customHeight="1" spans="6:10">
      <c r="F79" s="181"/>
      <c r="I79" s="192"/>
      <c r="J79" s="192"/>
    </row>
    <row r="80" s="154" customFormat="1" ht="23.1" customHeight="1" spans="6:10">
      <c r="F80" s="181"/>
      <c r="I80" s="192"/>
      <c r="J80" s="192"/>
    </row>
    <row r="81" s="154" customFormat="1" ht="23.1" customHeight="1" spans="6:10">
      <c r="F81" s="181"/>
      <c r="I81" s="192"/>
      <c r="J81" s="192"/>
    </row>
    <row r="82" s="154" customFormat="1" ht="23.1" customHeight="1" spans="6:10">
      <c r="F82" s="181"/>
      <c r="I82" s="192"/>
      <c r="J82" s="192"/>
    </row>
    <row r="83" s="154" customFormat="1" ht="23.1" customHeight="1" spans="6:10">
      <c r="F83" s="181"/>
      <c r="I83" s="192"/>
      <c r="J83" s="192"/>
    </row>
    <row r="84" s="154" customFormat="1" ht="23.1" customHeight="1" spans="6:10">
      <c r="F84" s="181"/>
      <c r="I84" s="192"/>
      <c r="J84" s="192"/>
    </row>
    <row r="85" s="154" customFormat="1" ht="23.1" customHeight="1" spans="6:10">
      <c r="F85" s="181"/>
      <c r="I85" s="192"/>
      <c r="J85" s="192"/>
    </row>
    <row r="86" s="154" customFormat="1" ht="23.1" customHeight="1" spans="6:10">
      <c r="F86" s="181"/>
      <c r="I86" s="192"/>
      <c r="J86" s="192"/>
    </row>
    <row r="87" s="154" customFormat="1" ht="23.1" customHeight="1" spans="6:10">
      <c r="F87" s="181"/>
      <c r="I87" s="192"/>
      <c r="J87" s="192"/>
    </row>
    <row r="88" s="154" customFormat="1" ht="23.1" customHeight="1" spans="6:10">
      <c r="F88" s="181"/>
      <c r="I88" s="192"/>
      <c r="J88" s="192"/>
    </row>
    <row r="89" s="154" customFormat="1" ht="23.1" customHeight="1" spans="6:10">
      <c r="F89" s="181"/>
      <c r="I89" s="192"/>
      <c r="J89" s="192"/>
    </row>
    <row r="90" s="154" customFormat="1" ht="23.1" customHeight="1" spans="6:10">
      <c r="F90" s="181"/>
      <c r="I90" s="192"/>
      <c r="J90" s="192"/>
    </row>
    <row r="91" s="154" customFormat="1" ht="23.1" customHeight="1" spans="6:10">
      <c r="F91" s="181"/>
      <c r="I91" s="192"/>
      <c r="J91" s="192"/>
    </row>
    <row r="92" s="154" customFormat="1" ht="23.1" customHeight="1" spans="6:10">
      <c r="F92" s="181"/>
      <c r="I92" s="192"/>
      <c r="J92" s="192"/>
    </row>
    <row r="93" s="154" customFormat="1" ht="23.1" customHeight="1" spans="6:10">
      <c r="F93" s="181"/>
      <c r="I93" s="192"/>
      <c r="J93" s="192"/>
    </row>
    <row r="94" s="154" customFormat="1" ht="23.1" customHeight="1" spans="6:10">
      <c r="F94" s="181"/>
      <c r="I94" s="192"/>
      <c r="J94" s="192"/>
    </row>
    <row r="95" s="154" customFormat="1" ht="23.1" customHeight="1" spans="6:10">
      <c r="F95" s="181"/>
      <c r="I95" s="192"/>
      <c r="J95" s="192"/>
    </row>
    <row r="96" s="154" customFormat="1" ht="23.1" customHeight="1" spans="6:10">
      <c r="F96" s="181"/>
      <c r="I96" s="192"/>
      <c r="J96" s="192"/>
    </row>
    <row r="97" s="154" customFormat="1" ht="23.1" customHeight="1" spans="6:10">
      <c r="F97" s="181"/>
      <c r="I97" s="192"/>
      <c r="J97" s="192"/>
    </row>
    <row r="98" s="154" customFormat="1" ht="23.1" customHeight="1" spans="6:10">
      <c r="F98" s="181"/>
      <c r="I98" s="192"/>
      <c r="J98" s="192"/>
    </row>
    <row r="99" s="154" customFormat="1" ht="23.1" customHeight="1" spans="6:10">
      <c r="F99" s="181"/>
      <c r="I99" s="192"/>
      <c r="J99" s="192"/>
    </row>
    <row r="100" s="154" customFormat="1" ht="23.1" customHeight="1" spans="4:12">
      <c r="D100" s="182"/>
      <c r="E100" s="182"/>
      <c r="F100" s="183"/>
      <c r="G100" s="182"/>
      <c r="H100" s="182"/>
      <c r="I100" s="193"/>
      <c r="J100" s="193"/>
      <c r="K100" s="182"/>
      <c r="L100" s="182"/>
    </row>
    <row r="101" s="154" customFormat="1" ht="23.1" customHeight="1" spans="6:10">
      <c r="F101" s="181"/>
      <c r="I101" s="192"/>
      <c r="J101" s="192"/>
    </row>
    <row r="102" s="154" customFormat="1" ht="23.1" customHeight="1" spans="6:10">
      <c r="F102" s="181"/>
      <c r="I102" s="192"/>
      <c r="J102" s="192"/>
    </row>
    <row r="103" s="154" customFormat="1" ht="23.1" customHeight="1" spans="6:10">
      <c r="F103" s="181"/>
      <c r="I103" s="192"/>
      <c r="J103" s="192"/>
    </row>
    <row r="104" s="154" customFormat="1" ht="23.1" customHeight="1" spans="6:10">
      <c r="F104" s="181"/>
      <c r="I104" s="192"/>
      <c r="J104" s="192"/>
    </row>
    <row r="105" s="154" customFormat="1" ht="23.1" customHeight="1" spans="6:10">
      <c r="F105" s="181"/>
      <c r="I105" s="192"/>
      <c r="J105" s="192"/>
    </row>
    <row r="106" s="154" customFormat="1" ht="23.1" customHeight="1" spans="6:10">
      <c r="F106" s="181"/>
      <c r="I106" s="192"/>
      <c r="J106" s="192"/>
    </row>
    <row r="107" s="154" customFormat="1" ht="23.1" customHeight="1" spans="4:12">
      <c r="D107" s="182"/>
      <c r="E107" s="182"/>
      <c r="F107" s="183"/>
      <c r="G107" s="182"/>
      <c r="H107" s="182"/>
      <c r="I107" s="193"/>
      <c r="J107" s="193"/>
      <c r="K107" s="182"/>
      <c r="L107" s="182"/>
    </row>
    <row r="108" s="154" customFormat="1" ht="23.1" customHeight="1" spans="4:12">
      <c r="D108" s="182"/>
      <c r="E108" s="182"/>
      <c r="F108" s="183"/>
      <c r="G108" s="182"/>
      <c r="H108" s="182"/>
      <c r="I108" s="193"/>
      <c r="J108" s="193"/>
      <c r="K108" s="182"/>
      <c r="L108" s="182"/>
    </row>
    <row r="109" s="154" customFormat="1" ht="23.1" customHeight="1" spans="6:10">
      <c r="F109" s="181"/>
      <c r="I109" s="192"/>
      <c r="J109" s="192"/>
    </row>
    <row r="110" s="154" customFormat="1" ht="23.1" customHeight="1" spans="6:10">
      <c r="F110" s="181"/>
      <c r="I110" s="192"/>
      <c r="J110" s="192"/>
    </row>
    <row r="111" s="154" customFormat="1" ht="23.1" customHeight="1" spans="6:10">
      <c r="F111" s="181"/>
      <c r="I111" s="192"/>
      <c r="J111" s="192"/>
    </row>
    <row r="112" s="154" customFormat="1" ht="23.1" customHeight="1" spans="6:10">
      <c r="F112" s="181"/>
      <c r="I112" s="192"/>
      <c r="J112" s="192"/>
    </row>
    <row r="113" s="154" customFormat="1" ht="23.1" customHeight="1" spans="6:10">
      <c r="F113" s="181"/>
      <c r="I113" s="192"/>
      <c r="J113" s="192"/>
    </row>
    <row r="114" s="154" customFormat="1" ht="23.1" customHeight="1" spans="6:10">
      <c r="F114" s="181"/>
      <c r="I114" s="192"/>
      <c r="J114" s="192"/>
    </row>
    <row r="115" s="154" customFormat="1" ht="23.1" customHeight="1" spans="6:10">
      <c r="F115" s="181"/>
      <c r="I115" s="192"/>
      <c r="J115" s="192"/>
    </row>
    <row r="116" s="154" customFormat="1" ht="23.1" customHeight="1" spans="6:10">
      <c r="F116" s="181"/>
      <c r="I116" s="192"/>
      <c r="J116" s="192"/>
    </row>
    <row r="117" s="154" customFormat="1" ht="23.1" customHeight="1" spans="6:10">
      <c r="F117" s="181"/>
      <c r="I117" s="192"/>
      <c r="J117" s="192"/>
    </row>
    <row r="118" s="154" customFormat="1" ht="23.1" customHeight="1" spans="6:10">
      <c r="F118" s="181"/>
      <c r="I118" s="192"/>
      <c r="J118" s="192"/>
    </row>
    <row r="119" s="154" customFormat="1" ht="23.1" customHeight="1" spans="4:10">
      <c r="D119" s="184"/>
      <c r="E119" s="184"/>
      <c r="F119" s="181"/>
      <c r="H119" s="184"/>
      <c r="I119" s="192"/>
      <c r="J119" s="192"/>
    </row>
    <row r="120" s="154" customFormat="1" ht="23.1" customHeight="1" spans="4:10">
      <c r="D120" s="184"/>
      <c r="E120" s="184"/>
      <c r="F120" s="181"/>
      <c r="H120" s="184"/>
      <c r="I120" s="192"/>
      <c r="J120" s="192"/>
    </row>
    <row r="121" s="154" customFormat="1" ht="23.1" customHeight="1" spans="4:10">
      <c r="D121" s="184"/>
      <c r="E121" s="184"/>
      <c r="F121" s="181"/>
      <c r="H121" s="184"/>
      <c r="I121" s="192"/>
      <c r="J121" s="192"/>
    </row>
    <row r="122" s="154" customFormat="1" ht="23.1" customHeight="1" spans="4:10">
      <c r="D122" s="184"/>
      <c r="E122" s="184"/>
      <c r="F122" s="181"/>
      <c r="H122" s="184"/>
      <c r="I122" s="192"/>
      <c r="J122" s="192"/>
    </row>
    <row r="123" s="154" customFormat="1" ht="23.1" customHeight="1" spans="4:12">
      <c r="D123" s="185"/>
      <c r="E123" s="185"/>
      <c r="F123" s="186"/>
      <c r="G123" s="187"/>
      <c r="H123" s="185"/>
      <c r="I123" s="192"/>
      <c r="J123" s="192"/>
      <c r="K123" s="187"/>
      <c r="L123" s="187"/>
    </row>
    <row r="124" s="154" customFormat="1" ht="23.1" customHeight="1" spans="4:10">
      <c r="D124" s="184"/>
      <c r="E124" s="184"/>
      <c r="F124" s="181"/>
      <c r="H124" s="184"/>
      <c r="I124" s="192"/>
      <c r="J124" s="192"/>
    </row>
    <row r="125" s="154" customFormat="1" ht="23.1" customHeight="1" spans="4:10">
      <c r="D125" s="184"/>
      <c r="E125" s="184"/>
      <c r="F125" s="181"/>
      <c r="H125" s="184"/>
      <c r="I125" s="192"/>
      <c r="J125" s="192"/>
    </row>
    <row r="126" s="154" customFormat="1" ht="23.1" customHeight="1" spans="4:10">
      <c r="D126" s="184"/>
      <c r="E126" s="184"/>
      <c r="F126" s="181"/>
      <c r="H126" s="184"/>
      <c r="I126" s="192"/>
      <c r="J126" s="192"/>
    </row>
    <row r="127" s="154" customFormat="1" ht="23.1" customHeight="1" spans="4:10">
      <c r="D127" s="184"/>
      <c r="E127" s="184"/>
      <c r="F127" s="181"/>
      <c r="H127" s="184"/>
      <c r="I127" s="192"/>
      <c r="J127" s="192"/>
    </row>
    <row r="128" s="154" customFormat="1" ht="23.1" customHeight="1" spans="4:10">
      <c r="D128" s="188"/>
      <c r="E128" s="188"/>
      <c r="F128" s="189"/>
      <c r="G128" s="190"/>
      <c r="H128" s="191"/>
      <c r="I128" s="192"/>
      <c r="J128" s="192"/>
    </row>
    <row r="129" s="154" customFormat="1" ht="23.1" customHeight="1" spans="4:10">
      <c r="D129" s="184"/>
      <c r="E129" s="184"/>
      <c r="F129" s="181"/>
      <c r="H129" s="184"/>
      <c r="I129" s="192"/>
      <c r="J129" s="192"/>
    </row>
    <row r="130" s="154" customFormat="1" ht="23.1" customHeight="1" spans="4:10">
      <c r="D130" s="184"/>
      <c r="E130" s="184"/>
      <c r="F130" s="181"/>
      <c r="H130" s="184"/>
      <c r="I130" s="192"/>
      <c r="J130" s="192"/>
    </row>
    <row r="131" s="154" customFormat="1" ht="23.1" customHeight="1" spans="6:10">
      <c r="F131" s="181"/>
      <c r="I131" s="192"/>
      <c r="J131" s="192"/>
    </row>
    <row r="132" s="154" customFormat="1" ht="23.1" customHeight="1" spans="6:10">
      <c r="F132" s="181"/>
      <c r="I132" s="192"/>
      <c r="J132" s="192"/>
    </row>
    <row r="133" s="154" customFormat="1" ht="23.1" customHeight="1" spans="6:10">
      <c r="F133" s="181"/>
      <c r="I133" s="192"/>
      <c r="J133" s="192"/>
    </row>
    <row r="134" s="154" customFormat="1" ht="23.1" customHeight="1" spans="6:10">
      <c r="F134" s="181"/>
      <c r="I134" s="192"/>
      <c r="J134" s="192"/>
    </row>
    <row r="135" s="154" customFormat="1" ht="23.1" customHeight="1" spans="6:10">
      <c r="F135" s="181"/>
      <c r="I135" s="192"/>
      <c r="J135" s="192"/>
    </row>
    <row r="136" s="154" customFormat="1" ht="23.1" customHeight="1" spans="6:10">
      <c r="F136" s="181"/>
      <c r="I136" s="192"/>
      <c r="J136" s="192"/>
    </row>
    <row r="137" s="154" customFormat="1" ht="23.1" customHeight="1" spans="6:10">
      <c r="F137" s="181"/>
      <c r="I137" s="192"/>
      <c r="J137" s="192"/>
    </row>
    <row r="138" s="154" customFormat="1" ht="23.1" customHeight="1" spans="6:10">
      <c r="F138" s="181"/>
      <c r="I138" s="192"/>
      <c r="J138" s="192"/>
    </row>
  </sheetData>
  <mergeCells count="3">
    <mergeCell ref="C2:H2"/>
    <mergeCell ref="I2:L2"/>
    <mergeCell ref="B2:B3"/>
  </mergeCells>
  <conditionalFormatting sqref="D$1:D$1048576">
    <cfRule type="duplicateValues" dxfId="0" priority="2"/>
    <cfRule type="duplicateValues" dxfId="0" priority="1"/>
  </conditionalFormatting>
  <dataValidations count="3">
    <dataValidation allowBlank="1" showInputMessage="1" showErrorMessage="1" sqref="G1 I1:K1 G3 I43:J43 I44:J44 I45:J45 I46:J46 I47:J47 I48:J48 G114:G1048576 K125:K1048576 I69:J1048576 I4:J42 I2:K3 I49:J68"/>
    <dataValidation type="list" allowBlank="1" showInputMessage="1" showErrorMessage="1" sqref="G43 G44 G45 G46 G47 G48 G4:G42 G49:G113">
      <formula1>"男,女"</formula1>
    </dataValidation>
    <dataValidation type="list" allowBlank="1" showInputMessage="1" showErrorMessage="1" sqref="K43 K44 K45 K46 K47 K48 K4:K42 K49:K124">
      <formula1>"是,否"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1"/>
  <sheetViews>
    <sheetView workbookViewId="0">
      <selection activeCell="H59" sqref="H59"/>
    </sheetView>
  </sheetViews>
  <sheetFormatPr defaultColWidth="8.025" defaultRowHeight="14"/>
  <cols>
    <col min="1" max="1" width="0.691666666666667" style="98" customWidth="1"/>
    <col min="2" max="2" width="4.7" style="98" customWidth="1"/>
    <col min="3" max="3" width="23.15" style="101" hidden="1" customWidth="1"/>
    <col min="4" max="4" width="8.025" style="98"/>
    <col min="5" max="5" width="12.7166666666667" style="98" hidden="1" customWidth="1"/>
    <col min="6" max="6" width="13.4083333333333" style="98" customWidth="1"/>
    <col min="7" max="7" width="4.7" style="98" customWidth="1"/>
    <col min="8" max="8" width="21.3166666666667" style="98" customWidth="1"/>
    <col min="9" max="11" width="8.025" style="98"/>
    <col min="12" max="12" width="13.8666666666667" style="98" hidden="1" customWidth="1"/>
    <col min="13" max="13" width="8.025" style="98"/>
    <col min="14" max="14" width="10.6666666666667" style="102" customWidth="1"/>
    <col min="15" max="16381" width="8.025" style="98"/>
  </cols>
  <sheetData>
    <row r="1" s="98" customFormat="1" ht="15" customHeight="1" spans="1:14">
      <c r="A1" s="103" t="s">
        <v>190</v>
      </c>
      <c r="B1" s="104"/>
      <c r="C1" s="105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5"/>
    </row>
    <row r="2" s="99" customFormat="1" ht="15" customHeight="1" spans="2:14">
      <c r="B2" s="106" t="s">
        <v>191</v>
      </c>
      <c r="C2" s="107" t="s">
        <v>192</v>
      </c>
      <c r="D2" s="108"/>
      <c r="E2" s="108"/>
      <c r="F2" s="109"/>
      <c r="G2" s="108"/>
      <c r="H2" s="108"/>
      <c r="I2" s="134" t="s">
        <v>193</v>
      </c>
      <c r="J2" s="134"/>
      <c r="K2" s="135"/>
      <c r="L2" s="135"/>
      <c r="M2" s="136" t="s">
        <v>194</v>
      </c>
      <c r="N2" s="137" t="s">
        <v>195</v>
      </c>
    </row>
    <row r="3" s="99" customFormat="1" ht="15" customHeight="1" spans="2:14">
      <c r="B3" s="106"/>
      <c r="C3" s="107" t="s">
        <v>196</v>
      </c>
      <c r="D3" s="108" t="s">
        <v>197</v>
      </c>
      <c r="E3" s="108" t="s">
        <v>198</v>
      </c>
      <c r="F3" s="109" t="s">
        <v>199</v>
      </c>
      <c r="G3" s="108" t="s">
        <v>200</v>
      </c>
      <c r="H3" s="108" t="s">
        <v>201</v>
      </c>
      <c r="I3" s="134" t="s">
        <v>202</v>
      </c>
      <c r="J3" s="134" t="s">
        <v>203</v>
      </c>
      <c r="K3" s="135" t="s">
        <v>204</v>
      </c>
      <c r="L3" s="135" t="s">
        <v>205</v>
      </c>
      <c r="M3" s="136"/>
      <c r="N3" s="137"/>
    </row>
    <row r="4" s="98" customFormat="1" ht="15" customHeight="1" spans="2:14">
      <c r="B4" s="110">
        <v>1</v>
      </c>
      <c r="C4" s="111" t="s">
        <v>206</v>
      </c>
      <c r="D4" s="112" t="s">
        <v>207</v>
      </c>
      <c r="E4" s="113" t="s">
        <v>208</v>
      </c>
      <c r="F4" s="114">
        <v>18611288029</v>
      </c>
      <c r="G4" s="111" t="s">
        <v>209</v>
      </c>
      <c r="H4" s="325" t="s">
        <v>210</v>
      </c>
      <c r="I4" s="138">
        <v>44396</v>
      </c>
      <c r="J4" s="138">
        <v>44399</v>
      </c>
      <c r="K4" s="115" t="s">
        <v>211</v>
      </c>
      <c r="L4" s="115" t="s">
        <v>212</v>
      </c>
      <c r="M4" s="115" t="s">
        <v>213</v>
      </c>
      <c r="N4" s="139" t="s">
        <v>214</v>
      </c>
    </row>
    <row r="5" s="98" customFormat="1" ht="15" customHeight="1" spans="2:14">
      <c r="B5" s="110">
        <v>2</v>
      </c>
      <c r="C5" s="111" t="s">
        <v>206</v>
      </c>
      <c r="D5" s="112" t="s">
        <v>215</v>
      </c>
      <c r="E5" s="113" t="s">
        <v>216</v>
      </c>
      <c r="F5" s="114">
        <v>18910600758</v>
      </c>
      <c r="G5" s="111" t="s">
        <v>209</v>
      </c>
      <c r="H5" s="325" t="s">
        <v>217</v>
      </c>
      <c r="I5" s="138">
        <v>44396</v>
      </c>
      <c r="J5" s="138">
        <v>44399</v>
      </c>
      <c r="K5" s="115" t="s">
        <v>211</v>
      </c>
      <c r="L5" s="115" t="s">
        <v>212</v>
      </c>
      <c r="M5" s="115" t="s">
        <v>218</v>
      </c>
      <c r="N5" s="139" t="s">
        <v>219</v>
      </c>
    </row>
    <row r="6" s="98" customFormat="1" ht="15" customHeight="1" spans="2:14">
      <c r="B6" s="110">
        <v>3</v>
      </c>
      <c r="C6" s="116" t="s">
        <v>220</v>
      </c>
      <c r="D6" s="117" t="s">
        <v>221</v>
      </c>
      <c r="E6" s="118" t="s">
        <v>208</v>
      </c>
      <c r="F6" s="119">
        <v>13933134567</v>
      </c>
      <c r="G6" s="111" t="s">
        <v>209</v>
      </c>
      <c r="H6" s="120" t="s">
        <v>222</v>
      </c>
      <c r="I6" s="138">
        <v>44396</v>
      </c>
      <c r="J6" s="140">
        <v>44399</v>
      </c>
      <c r="K6" s="115" t="s">
        <v>211</v>
      </c>
      <c r="L6" s="115" t="s">
        <v>212</v>
      </c>
      <c r="M6" s="115" t="s">
        <v>223</v>
      </c>
      <c r="N6" s="139" t="s">
        <v>224</v>
      </c>
    </row>
    <row r="7" s="98" customFormat="1" ht="15" customHeight="1" spans="2:14">
      <c r="B7" s="110">
        <v>4</v>
      </c>
      <c r="C7" s="116" t="s">
        <v>220</v>
      </c>
      <c r="D7" s="117" t="s">
        <v>225</v>
      </c>
      <c r="E7" s="118" t="s">
        <v>226</v>
      </c>
      <c r="F7" s="119">
        <v>17703119789</v>
      </c>
      <c r="G7" s="115" t="s">
        <v>227</v>
      </c>
      <c r="H7" s="120" t="s">
        <v>228</v>
      </c>
      <c r="I7" s="138">
        <v>44396</v>
      </c>
      <c r="J7" s="140">
        <v>44399</v>
      </c>
      <c r="K7" s="115" t="s">
        <v>211</v>
      </c>
      <c r="L7" s="115" t="s">
        <v>212</v>
      </c>
      <c r="M7" s="115" t="s">
        <v>229</v>
      </c>
      <c r="N7" s="139" t="s">
        <v>230</v>
      </c>
    </row>
    <row r="8" s="98" customFormat="1" ht="15" customHeight="1" spans="2:14">
      <c r="B8" s="110">
        <v>5</v>
      </c>
      <c r="C8" s="111" t="s">
        <v>231</v>
      </c>
      <c r="D8" s="115" t="s">
        <v>232</v>
      </c>
      <c r="E8" s="115" t="s">
        <v>208</v>
      </c>
      <c r="F8" s="121">
        <v>13810726925</v>
      </c>
      <c r="G8" s="115" t="s">
        <v>209</v>
      </c>
      <c r="H8" s="326" t="s">
        <v>233</v>
      </c>
      <c r="I8" s="141">
        <v>44396</v>
      </c>
      <c r="J8" s="142">
        <v>44399</v>
      </c>
      <c r="K8" s="143" t="s">
        <v>211</v>
      </c>
      <c r="L8" s="115" t="s">
        <v>212</v>
      </c>
      <c r="M8" s="115" t="s">
        <v>234</v>
      </c>
      <c r="N8" s="139" t="s">
        <v>235</v>
      </c>
    </row>
    <row r="9" s="98" customFormat="1" ht="15" customHeight="1" spans="2:14">
      <c r="B9" s="110">
        <v>6</v>
      </c>
      <c r="C9" s="111" t="s">
        <v>236</v>
      </c>
      <c r="D9" s="115" t="s">
        <v>237</v>
      </c>
      <c r="E9" s="115" t="s">
        <v>208</v>
      </c>
      <c r="F9" s="121">
        <v>13224242223</v>
      </c>
      <c r="G9" s="115" t="s">
        <v>209</v>
      </c>
      <c r="H9" s="326" t="s">
        <v>238</v>
      </c>
      <c r="I9" s="141">
        <v>44396</v>
      </c>
      <c r="J9" s="142">
        <v>44399</v>
      </c>
      <c r="K9" s="143" t="s">
        <v>211</v>
      </c>
      <c r="L9" s="115" t="s">
        <v>212</v>
      </c>
      <c r="M9" s="115" t="s">
        <v>239</v>
      </c>
      <c r="N9" s="139" t="s">
        <v>240</v>
      </c>
    </row>
    <row r="10" s="98" customFormat="1" ht="15" customHeight="1" spans="2:14">
      <c r="B10" s="110">
        <v>7</v>
      </c>
      <c r="C10" s="111" t="s">
        <v>241</v>
      </c>
      <c r="D10" s="112" t="s">
        <v>242</v>
      </c>
      <c r="E10" s="113" t="s">
        <v>208</v>
      </c>
      <c r="F10" s="114">
        <v>15776081212</v>
      </c>
      <c r="G10" s="111" t="s">
        <v>209</v>
      </c>
      <c r="H10" s="115" t="s">
        <v>243</v>
      </c>
      <c r="I10" s="138">
        <v>44396</v>
      </c>
      <c r="J10" s="138">
        <v>44399</v>
      </c>
      <c r="K10" s="115" t="s">
        <v>211</v>
      </c>
      <c r="L10" s="115" t="s">
        <v>212</v>
      </c>
      <c r="M10" s="115" t="s">
        <v>244</v>
      </c>
      <c r="N10" s="139" t="s">
        <v>245</v>
      </c>
    </row>
    <row r="11" s="98" customFormat="1" ht="15" customHeight="1" spans="2:14">
      <c r="B11" s="110">
        <v>8</v>
      </c>
      <c r="C11" s="111" t="s">
        <v>246</v>
      </c>
      <c r="D11" s="115" t="s">
        <v>247</v>
      </c>
      <c r="E11" s="113" t="s">
        <v>208</v>
      </c>
      <c r="F11" s="114">
        <v>18764028999</v>
      </c>
      <c r="G11" s="111" t="s">
        <v>209</v>
      </c>
      <c r="H11" s="326" t="s">
        <v>248</v>
      </c>
      <c r="I11" s="138">
        <v>44396</v>
      </c>
      <c r="J11" s="138">
        <v>44399</v>
      </c>
      <c r="K11" s="115" t="s">
        <v>211</v>
      </c>
      <c r="L11" s="115" t="s">
        <v>212</v>
      </c>
      <c r="M11" s="115" t="s">
        <v>249</v>
      </c>
      <c r="N11" s="139" t="s">
        <v>250</v>
      </c>
    </row>
    <row r="12" s="98" customFormat="1" ht="15" customHeight="1" spans="2:14">
      <c r="B12" s="110">
        <v>9</v>
      </c>
      <c r="C12" s="111" t="s">
        <v>251</v>
      </c>
      <c r="D12" s="115" t="s">
        <v>252</v>
      </c>
      <c r="E12" s="113" t="s">
        <v>208</v>
      </c>
      <c r="F12" s="122">
        <v>18600234999</v>
      </c>
      <c r="G12" s="115" t="s">
        <v>209</v>
      </c>
      <c r="H12" s="326" t="s">
        <v>253</v>
      </c>
      <c r="I12" s="138">
        <v>44396</v>
      </c>
      <c r="J12" s="138">
        <v>44399</v>
      </c>
      <c r="K12" s="115" t="s">
        <v>211</v>
      </c>
      <c r="L12" s="115" t="s">
        <v>212</v>
      </c>
      <c r="M12" s="115" t="s">
        <v>254</v>
      </c>
      <c r="N12" s="139" t="s">
        <v>255</v>
      </c>
    </row>
    <row r="13" s="98" customFormat="1" ht="15" customHeight="1" spans="2:14">
      <c r="B13" s="110">
        <v>10</v>
      </c>
      <c r="C13" s="111" t="s">
        <v>256</v>
      </c>
      <c r="D13" s="112" t="s">
        <v>257</v>
      </c>
      <c r="E13" s="113" t="s">
        <v>258</v>
      </c>
      <c r="F13" s="327" t="s">
        <v>259</v>
      </c>
      <c r="G13" s="111" t="s">
        <v>209</v>
      </c>
      <c r="H13" s="325" t="s">
        <v>260</v>
      </c>
      <c r="I13" s="138">
        <v>44396</v>
      </c>
      <c r="J13" s="138">
        <v>44399</v>
      </c>
      <c r="K13" s="115" t="s">
        <v>211</v>
      </c>
      <c r="L13" s="115" t="s">
        <v>212</v>
      </c>
      <c r="M13" s="115" t="s">
        <v>261</v>
      </c>
      <c r="N13" s="139">
        <v>1029</v>
      </c>
    </row>
    <row r="14" s="98" customFormat="1" ht="15" customHeight="1" spans="2:14">
      <c r="B14" s="110">
        <v>11</v>
      </c>
      <c r="C14" s="111" t="s">
        <v>262</v>
      </c>
      <c r="D14" s="112" t="s">
        <v>263</v>
      </c>
      <c r="E14" s="113" t="s">
        <v>258</v>
      </c>
      <c r="F14" s="114">
        <v>18106369360</v>
      </c>
      <c r="G14" s="111" t="s">
        <v>209</v>
      </c>
      <c r="H14" s="111" t="s">
        <v>264</v>
      </c>
      <c r="I14" s="138">
        <v>44396</v>
      </c>
      <c r="J14" s="138">
        <v>44399</v>
      </c>
      <c r="K14" s="115" t="s">
        <v>211</v>
      </c>
      <c r="L14" s="115" t="s">
        <v>212</v>
      </c>
      <c r="M14" s="115" t="s">
        <v>265</v>
      </c>
      <c r="N14" s="139" t="s">
        <v>266</v>
      </c>
    </row>
    <row r="15" s="98" customFormat="1" ht="15" customHeight="1" spans="2:14">
      <c r="B15" s="110">
        <v>12</v>
      </c>
      <c r="C15" s="111" t="s">
        <v>267</v>
      </c>
      <c r="D15" s="115" t="s">
        <v>268</v>
      </c>
      <c r="E15" s="115" t="s">
        <v>258</v>
      </c>
      <c r="F15" s="114">
        <v>13056660299</v>
      </c>
      <c r="G15" s="111" t="s">
        <v>209</v>
      </c>
      <c r="H15" s="111" t="s">
        <v>269</v>
      </c>
      <c r="I15" s="140">
        <v>44396</v>
      </c>
      <c r="J15" s="140">
        <v>44399</v>
      </c>
      <c r="K15" s="115" t="s">
        <v>211</v>
      </c>
      <c r="L15" s="115" t="s">
        <v>212</v>
      </c>
      <c r="M15" s="115" t="s">
        <v>270</v>
      </c>
      <c r="N15" s="139" t="s">
        <v>271</v>
      </c>
    </row>
    <row r="16" s="98" customFormat="1" ht="15" customHeight="1" spans="2:14">
      <c r="B16" s="110">
        <v>13</v>
      </c>
      <c r="C16" s="111" t="s">
        <v>272</v>
      </c>
      <c r="D16" s="115" t="s">
        <v>273</v>
      </c>
      <c r="E16" s="115" t="s">
        <v>258</v>
      </c>
      <c r="F16" s="114">
        <v>18637186633</v>
      </c>
      <c r="G16" s="115" t="s">
        <v>209</v>
      </c>
      <c r="H16" s="111" t="s">
        <v>274</v>
      </c>
      <c r="I16" s="140">
        <v>44396</v>
      </c>
      <c r="J16" s="140">
        <v>44399</v>
      </c>
      <c r="K16" s="115" t="s">
        <v>211</v>
      </c>
      <c r="L16" s="115" t="s">
        <v>212</v>
      </c>
      <c r="M16" s="115" t="s">
        <v>275</v>
      </c>
      <c r="N16" s="139" t="s">
        <v>276</v>
      </c>
    </row>
    <row r="17" s="98" customFormat="1" ht="15" customHeight="1" spans="2:14">
      <c r="B17" s="110">
        <v>14</v>
      </c>
      <c r="C17" s="111" t="s">
        <v>277</v>
      </c>
      <c r="D17" s="115" t="s">
        <v>278</v>
      </c>
      <c r="E17" s="115" t="s">
        <v>208</v>
      </c>
      <c r="F17" s="114">
        <v>18601076762</v>
      </c>
      <c r="G17" s="111" t="s">
        <v>209</v>
      </c>
      <c r="H17" s="111" t="s">
        <v>279</v>
      </c>
      <c r="I17" s="140">
        <v>44396</v>
      </c>
      <c r="J17" s="140">
        <v>44399</v>
      </c>
      <c r="K17" s="115" t="s">
        <v>211</v>
      </c>
      <c r="L17" s="115" t="s">
        <v>212</v>
      </c>
      <c r="M17" s="115" t="s">
        <v>280</v>
      </c>
      <c r="N17" s="139" t="s">
        <v>509</v>
      </c>
    </row>
    <row r="18" s="98" customFormat="1" ht="15" customHeight="1" spans="2:14">
      <c r="B18" s="110">
        <v>15</v>
      </c>
      <c r="C18" s="111" t="s">
        <v>282</v>
      </c>
      <c r="D18" s="115" t="s">
        <v>283</v>
      </c>
      <c r="E18" s="115" t="s">
        <v>208</v>
      </c>
      <c r="F18" s="114">
        <v>13659999192</v>
      </c>
      <c r="G18" s="111" t="s">
        <v>209</v>
      </c>
      <c r="H18" s="326" t="s">
        <v>284</v>
      </c>
      <c r="I18" s="140">
        <v>44396</v>
      </c>
      <c r="J18" s="140">
        <v>44399</v>
      </c>
      <c r="K18" s="115" t="s">
        <v>211</v>
      </c>
      <c r="L18" s="115" t="s">
        <v>212</v>
      </c>
      <c r="M18" s="115" t="s">
        <v>285</v>
      </c>
      <c r="N18" s="139" t="s">
        <v>286</v>
      </c>
    </row>
    <row r="19" s="98" customFormat="1" ht="15" customHeight="1" spans="2:14">
      <c r="B19" s="110">
        <v>16</v>
      </c>
      <c r="C19" s="111" t="s">
        <v>287</v>
      </c>
      <c r="D19" s="115" t="s">
        <v>288</v>
      </c>
      <c r="E19" s="115" t="s">
        <v>208</v>
      </c>
      <c r="F19" s="114">
        <v>18161918899</v>
      </c>
      <c r="G19" s="111" t="s">
        <v>209</v>
      </c>
      <c r="H19" s="325" t="s">
        <v>289</v>
      </c>
      <c r="I19" s="140">
        <v>44396</v>
      </c>
      <c r="J19" s="140">
        <v>44399</v>
      </c>
      <c r="K19" s="115" t="s">
        <v>211</v>
      </c>
      <c r="L19" s="115" t="s">
        <v>212</v>
      </c>
      <c r="M19" s="115" t="s">
        <v>290</v>
      </c>
      <c r="N19" s="139" t="s">
        <v>291</v>
      </c>
    </row>
    <row r="20" s="98" customFormat="1" ht="15" customHeight="1" spans="2:14">
      <c r="B20" s="110">
        <v>17</v>
      </c>
      <c r="C20" s="111" t="s">
        <v>292</v>
      </c>
      <c r="D20" s="115" t="s">
        <v>293</v>
      </c>
      <c r="E20" s="115" t="s">
        <v>208</v>
      </c>
      <c r="F20" s="114">
        <v>13662977777</v>
      </c>
      <c r="G20" s="111" t="s">
        <v>209</v>
      </c>
      <c r="H20" s="325" t="s">
        <v>294</v>
      </c>
      <c r="I20" s="140">
        <v>44396</v>
      </c>
      <c r="J20" s="140">
        <v>44399</v>
      </c>
      <c r="K20" s="115" t="s">
        <v>211</v>
      </c>
      <c r="L20" s="115" t="s">
        <v>212</v>
      </c>
      <c r="M20" s="115" t="s">
        <v>295</v>
      </c>
      <c r="N20" s="139" t="s">
        <v>296</v>
      </c>
    </row>
    <row r="21" s="98" customFormat="1" ht="15" customHeight="1" spans="2:14">
      <c r="B21" s="110">
        <v>18</v>
      </c>
      <c r="C21" s="111" t="s">
        <v>297</v>
      </c>
      <c r="D21" s="115" t="s">
        <v>298</v>
      </c>
      <c r="E21" s="115" t="s">
        <v>258</v>
      </c>
      <c r="F21" s="114">
        <v>18651513636</v>
      </c>
      <c r="G21" s="115" t="s">
        <v>209</v>
      </c>
      <c r="H21" s="115" t="s">
        <v>299</v>
      </c>
      <c r="I21" s="140">
        <v>44396</v>
      </c>
      <c r="J21" s="140">
        <v>44399</v>
      </c>
      <c r="K21" s="115" t="s">
        <v>211</v>
      </c>
      <c r="L21" s="115"/>
      <c r="M21" s="115" t="s">
        <v>300</v>
      </c>
      <c r="N21" s="139" t="s">
        <v>301</v>
      </c>
    </row>
    <row r="22" s="98" customFormat="1" ht="15" customHeight="1" spans="2:14">
      <c r="B22" s="110">
        <v>19</v>
      </c>
      <c r="C22" s="111" t="s">
        <v>302</v>
      </c>
      <c r="D22" s="115" t="s">
        <v>303</v>
      </c>
      <c r="E22" s="115" t="s">
        <v>258</v>
      </c>
      <c r="F22" s="114">
        <v>18874898886</v>
      </c>
      <c r="G22" s="115" t="s">
        <v>209</v>
      </c>
      <c r="H22" s="115" t="s">
        <v>304</v>
      </c>
      <c r="I22" s="140">
        <v>44396</v>
      </c>
      <c r="J22" s="140">
        <v>44399</v>
      </c>
      <c r="K22" s="115" t="s">
        <v>211</v>
      </c>
      <c r="L22" s="115"/>
      <c r="M22" s="115" t="s">
        <v>305</v>
      </c>
      <c r="N22" s="139" t="s">
        <v>306</v>
      </c>
    </row>
    <row r="23" s="98" customFormat="1" ht="15" customHeight="1" spans="2:14">
      <c r="B23" s="110">
        <v>20</v>
      </c>
      <c r="C23" s="111" t="s">
        <v>307</v>
      </c>
      <c r="D23" s="115" t="s">
        <v>308</v>
      </c>
      <c r="E23" s="115" t="s">
        <v>258</v>
      </c>
      <c r="F23" s="114">
        <v>18958071606</v>
      </c>
      <c r="G23" s="115" t="s">
        <v>209</v>
      </c>
      <c r="H23" s="115" t="s">
        <v>309</v>
      </c>
      <c r="I23" s="140">
        <v>44396</v>
      </c>
      <c r="J23" s="140">
        <v>44399</v>
      </c>
      <c r="K23" s="115" t="s">
        <v>211</v>
      </c>
      <c r="L23" s="115"/>
      <c r="M23" s="115" t="s">
        <v>310</v>
      </c>
      <c r="N23" s="139" t="s">
        <v>311</v>
      </c>
    </row>
    <row r="24" s="98" customFormat="1" ht="15" customHeight="1" spans="2:14">
      <c r="B24" s="110">
        <v>21</v>
      </c>
      <c r="C24" s="111" t="s">
        <v>312</v>
      </c>
      <c r="D24" s="115" t="s">
        <v>313</v>
      </c>
      <c r="E24" s="115" t="s">
        <v>208</v>
      </c>
      <c r="F24" s="114">
        <v>18356130668</v>
      </c>
      <c r="G24" s="115" t="s">
        <v>209</v>
      </c>
      <c r="H24" s="115" t="s">
        <v>314</v>
      </c>
      <c r="I24" s="140">
        <v>44396</v>
      </c>
      <c r="J24" s="140">
        <v>44399</v>
      </c>
      <c r="K24" s="115" t="s">
        <v>211</v>
      </c>
      <c r="L24" s="115" t="s">
        <v>212</v>
      </c>
      <c r="M24" s="115" t="s">
        <v>315</v>
      </c>
      <c r="N24" s="139" t="s">
        <v>316</v>
      </c>
    </row>
    <row r="25" s="98" customFormat="1" ht="15" customHeight="1" spans="2:14">
      <c r="B25" s="110">
        <v>22</v>
      </c>
      <c r="C25" s="111" t="s">
        <v>317</v>
      </c>
      <c r="D25" s="115" t="s">
        <v>318</v>
      </c>
      <c r="E25" s="115" t="s">
        <v>208</v>
      </c>
      <c r="F25" s="114">
        <v>13858050945</v>
      </c>
      <c r="G25" s="115" t="s">
        <v>209</v>
      </c>
      <c r="H25" s="115" t="s">
        <v>319</v>
      </c>
      <c r="I25" s="140">
        <v>44396</v>
      </c>
      <c r="J25" s="140">
        <v>44399</v>
      </c>
      <c r="K25" s="115" t="s">
        <v>211</v>
      </c>
      <c r="L25" s="115"/>
      <c r="M25" s="115" t="s">
        <v>320</v>
      </c>
      <c r="N25" s="139" t="s">
        <v>321</v>
      </c>
    </row>
    <row r="26" s="98" customFormat="1" ht="15" customHeight="1" spans="2:14">
      <c r="B26" s="110">
        <v>23</v>
      </c>
      <c r="C26" s="111" t="s">
        <v>322</v>
      </c>
      <c r="D26" s="115" t="s">
        <v>323</v>
      </c>
      <c r="E26" s="115" t="s">
        <v>208</v>
      </c>
      <c r="F26" s="114">
        <v>13764112166</v>
      </c>
      <c r="G26" s="111" t="s">
        <v>209</v>
      </c>
      <c r="H26" s="111" t="s">
        <v>324</v>
      </c>
      <c r="I26" s="140">
        <v>44396</v>
      </c>
      <c r="J26" s="140">
        <v>44399</v>
      </c>
      <c r="K26" s="115" t="s">
        <v>211</v>
      </c>
      <c r="L26" s="115"/>
      <c r="M26" s="115" t="s">
        <v>325</v>
      </c>
      <c r="N26" s="139" t="s">
        <v>326</v>
      </c>
    </row>
    <row r="27" s="98" customFormat="1" ht="15" customHeight="1" spans="2:14">
      <c r="B27" s="110">
        <v>24</v>
      </c>
      <c r="C27" s="111" t="s">
        <v>327</v>
      </c>
      <c r="D27" s="115" t="s">
        <v>328</v>
      </c>
      <c r="E27" s="115" t="s">
        <v>329</v>
      </c>
      <c r="F27" s="114">
        <v>18801800125</v>
      </c>
      <c r="G27" s="111" t="s">
        <v>209</v>
      </c>
      <c r="H27" s="111" t="s">
        <v>330</v>
      </c>
      <c r="I27" s="138">
        <v>44396</v>
      </c>
      <c r="J27" s="138">
        <v>44399</v>
      </c>
      <c r="K27" s="113" t="s">
        <v>211</v>
      </c>
      <c r="L27" s="113" t="s">
        <v>331</v>
      </c>
      <c r="M27" s="115" t="s">
        <v>332</v>
      </c>
      <c r="N27" s="139" t="s">
        <v>333</v>
      </c>
    </row>
    <row r="28" s="98" customFormat="1" ht="15" customHeight="1" spans="2:14">
      <c r="B28" s="110">
        <v>25</v>
      </c>
      <c r="C28" s="111" t="s">
        <v>334</v>
      </c>
      <c r="D28" s="115" t="s">
        <v>335</v>
      </c>
      <c r="E28" s="115" t="s">
        <v>329</v>
      </c>
      <c r="F28" s="114">
        <v>18921290808</v>
      </c>
      <c r="G28" s="111" t="s">
        <v>209</v>
      </c>
      <c r="H28" s="111" t="s">
        <v>336</v>
      </c>
      <c r="I28" s="140" t="s">
        <v>337</v>
      </c>
      <c r="J28" s="140" t="s">
        <v>338</v>
      </c>
      <c r="K28" s="111" t="s">
        <v>211</v>
      </c>
      <c r="L28" s="111"/>
      <c r="M28" s="115" t="s">
        <v>339</v>
      </c>
      <c r="N28" s="139" t="s">
        <v>510</v>
      </c>
    </row>
    <row r="29" s="98" customFormat="1" ht="15" customHeight="1" spans="2:14">
      <c r="B29" s="110">
        <v>26</v>
      </c>
      <c r="C29" s="111" t="s">
        <v>341</v>
      </c>
      <c r="D29" s="113" t="s">
        <v>342</v>
      </c>
      <c r="E29" s="113" t="s">
        <v>258</v>
      </c>
      <c r="F29" s="123">
        <v>13501219199</v>
      </c>
      <c r="G29" s="124" t="s">
        <v>209</v>
      </c>
      <c r="H29" s="124" t="s">
        <v>343</v>
      </c>
      <c r="I29" s="138">
        <v>44396</v>
      </c>
      <c r="J29" s="138">
        <v>44399</v>
      </c>
      <c r="K29" s="113" t="s">
        <v>211</v>
      </c>
      <c r="L29" s="113"/>
      <c r="M29" s="115" t="s">
        <v>344</v>
      </c>
      <c r="N29" s="139" t="s">
        <v>345</v>
      </c>
    </row>
    <row r="30" s="98" customFormat="1" ht="15" customHeight="1" spans="2:14">
      <c r="B30" s="110">
        <v>27</v>
      </c>
      <c r="C30" s="111" t="s">
        <v>346</v>
      </c>
      <c r="D30" s="113" t="s">
        <v>347</v>
      </c>
      <c r="E30" s="113" t="s">
        <v>208</v>
      </c>
      <c r="F30" s="123">
        <v>13501239299</v>
      </c>
      <c r="G30" s="113" t="s">
        <v>209</v>
      </c>
      <c r="H30" s="124" t="s">
        <v>348</v>
      </c>
      <c r="I30" s="138">
        <v>44396</v>
      </c>
      <c r="J30" s="138">
        <v>44399</v>
      </c>
      <c r="K30" s="113" t="s">
        <v>211</v>
      </c>
      <c r="L30" s="113"/>
      <c r="M30" s="115" t="s">
        <v>349</v>
      </c>
      <c r="N30" s="139" t="s">
        <v>350</v>
      </c>
    </row>
    <row r="31" s="98" customFormat="1" ht="15" customHeight="1" spans="2:14">
      <c r="B31" s="110">
        <v>28</v>
      </c>
      <c r="C31" s="111" t="s">
        <v>351</v>
      </c>
      <c r="D31" s="113" t="s">
        <v>352</v>
      </c>
      <c r="E31" s="113" t="s">
        <v>329</v>
      </c>
      <c r="F31" s="123">
        <v>18015501360</v>
      </c>
      <c r="G31" s="113" t="s">
        <v>209</v>
      </c>
      <c r="H31" s="124" t="s">
        <v>353</v>
      </c>
      <c r="I31" s="138">
        <v>44396</v>
      </c>
      <c r="J31" s="138">
        <v>44399</v>
      </c>
      <c r="K31" s="113" t="s">
        <v>211</v>
      </c>
      <c r="L31" s="144"/>
      <c r="M31" s="115" t="s">
        <v>358</v>
      </c>
      <c r="N31" s="139" t="s">
        <v>480</v>
      </c>
    </row>
    <row r="32" s="98" customFormat="1" ht="15" customHeight="1" spans="2:14">
      <c r="B32" s="110">
        <v>29</v>
      </c>
      <c r="C32" s="111" t="s">
        <v>355</v>
      </c>
      <c r="D32" s="113" t="s">
        <v>356</v>
      </c>
      <c r="E32" s="113" t="s">
        <v>258</v>
      </c>
      <c r="F32" s="123">
        <v>13805082885</v>
      </c>
      <c r="G32" s="124" t="s">
        <v>209</v>
      </c>
      <c r="H32" s="328" t="s">
        <v>357</v>
      </c>
      <c r="I32" s="138">
        <v>44396</v>
      </c>
      <c r="J32" s="138">
        <v>44397</v>
      </c>
      <c r="K32" s="113" t="s">
        <v>211</v>
      </c>
      <c r="L32" s="113" t="s">
        <v>212</v>
      </c>
      <c r="M32" s="115" t="s">
        <v>363</v>
      </c>
      <c r="N32" s="139" t="s">
        <v>359</v>
      </c>
    </row>
    <row r="33" s="98" customFormat="1" ht="15" customHeight="1" spans="2:14">
      <c r="B33" s="110">
        <v>30</v>
      </c>
      <c r="C33" s="111" t="s">
        <v>360</v>
      </c>
      <c r="D33" s="113" t="s">
        <v>361</v>
      </c>
      <c r="E33" s="113" t="s">
        <v>329</v>
      </c>
      <c r="F33" s="123">
        <v>18100226777</v>
      </c>
      <c r="G33" s="124" t="s">
        <v>209</v>
      </c>
      <c r="H33" s="328" t="s">
        <v>362</v>
      </c>
      <c r="I33" s="138">
        <v>44396</v>
      </c>
      <c r="J33" s="138">
        <v>44399</v>
      </c>
      <c r="K33" s="113" t="s">
        <v>211</v>
      </c>
      <c r="L33" s="113" t="s">
        <v>212</v>
      </c>
      <c r="M33" s="115" t="s">
        <v>368</v>
      </c>
      <c r="N33" s="139" t="s">
        <v>364</v>
      </c>
    </row>
    <row r="34" s="98" customFormat="1" ht="15" customHeight="1" spans="2:14">
      <c r="B34" s="110">
        <v>31</v>
      </c>
      <c r="C34" s="111" t="s">
        <v>365</v>
      </c>
      <c r="D34" s="115" t="s">
        <v>366</v>
      </c>
      <c r="E34" s="115" t="s">
        <v>208</v>
      </c>
      <c r="F34" s="114">
        <v>13810939555</v>
      </c>
      <c r="G34" s="111" t="s">
        <v>227</v>
      </c>
      <c r="H34" s="325" t="s">
        <v>367</v>
      </c>
      <c r="I34" s="140">
        <v>44396</v>
      </c>
      <c r="J34" s="140">
        <v>44399</v>
      </c>
      <c r="K34" s="115" t="s">
        <v>211</v>
      </c>
      <c r="L34" s="115" t="s">
        <v>212</v>
      </c>
      <c r="M34" s="115" t="s">
        <v>374</v>
      </c>
      <c r="N34" s="139" t="s">
        <v>369</v>
      </c>
    </row>
    <row r="35" s="98" customFormat="1" ht="15" customHeight="1" spans="2:14">
      <c r="B35" s="110">
        <v>32</v>
      </c>
      <c r="C35" s="111" t="s">
        <v>370</v>
      </c>
      <c r="D35" s="115" t="s">
        <v>371</v>
      </c>
      <c r="E35" s="115" t="s">
        <v>208</v>
      </c>
      <c r="F35" s="114" t="s">
        <v>372</v>
      </c>
      <c r="G35" s="111" t="s">
        <v>209</v>
      </c>
      <c r="H35" s="325" t="s">
        <v>373</v>
      </c>
      <c r="I35" s="140">
        <v>44396</v>
      </c>
      <c r="J35" s="140">
        <v>44399</v>
      </c>
      <c r="K35" s="115" t="s">
        <v>211</v>
      </c>
      <c r="L35" s="115" t="s">
        <v>212</v>
      </c>
      <c r="M35" s="115" t="s">
        <v>380</v>
      </c>
      <c r="N35" s="139" t="s">
        <v>375</v>
      </c>
    </row>
    <row r="36" s="98" customFormat="1" ht="15" customHeight="1" spans="2:14">
      <c r="B36" s="110">
        <v>33</v>
      </c>
      <c r="C36" s="111" t="s">
        <v>376</v>
      </c>
      <c r="D36" s="115" t="s">
        <v>377</v>
      </c>
      <c r="E36" s="115" t="s">
        <v>208</v>
      </c>
      <c r="F36" s="114">
        <v>13959245977</v>
      </c>
      <c r="G36" s="111" t="s">
        <v>209</v>
      </c>
      <c r="H36" s="325" t="s">
        <v>378</v>
      </c>
      <c r="I36" s="140">
        <v>44396</v>
      </c>
      <c r="J36" s="140">
        <v>44399</v>
      </c>
      <c r="K36" s="115" t="s">
        <v>211</v>
      </c>
      <c r="L36" s="115" t="s">
        <v>379</v>
      </c>
      <c r="M36" s="115" t="s">
        <v>385</v>
      </c>
      <c r="N36" s="139" t="s">
        <v>381</v>
      </c>
    </row>
    <row r="37" s="98" customFormat="1" ht="15" customHeight="1" spans="2:14">
      <c r="B37" s="110">
        <v>34</v>
      </c>
      <c r="C37" s="111" t="s">
        <v>382</v>
      </c>
      <c r="D37" s="115" t="s">
        <v>383</v>
      </c>
      <c r="E37" s="115" t="s">
        <v>258</v>
      </c>
      <c r="F37" s="114">
        <v>13908070979</v>
      </c>
      <c r="G37" s="111" t="s">
        <v>209</v>
      </c>
      <c r="H37" s="111" t="s">
        <v>384</v>
      </c>
      <c r="I37" s="140">
        <v>44396</v>
      </c>
      <c r="J37" s="140">
        <v>44399</v>
      </c>
      <c r="K37" s="115" t="s">
        <v>211</v>
      </c>
      <c r="L37" s="115"/>
      <c r="M37" s="115" t="s">
        <v>390</v>
      </c>
      <c r="N37" s="139" t="s">
        <v>386</v>
      </c>
    </row>
    <row r="38" s="98" customFormat="1" ht="15" customHeight="1" spans="2:14">
      <c r="B38" s="110">
        <v>35</v>
      </c>
      <c r="C38" s="111" t="s">
        <v>387</v>
      </c>
      <c r="D38" s="115" t="s">
        <v>388</v>
      </c>
      <c r="E38" s="115" t="s">
        <v>258</v>
      </c>
      <c r="F38" s="114">
        <v>18178610581</v>
      </c>
      <c r="G38" s="115" t="s">
        <v>209</v>
      </c>
      <c r="H38" s="115" t="s">
        <v>389</v>
      </c>
      <c r="I38" s="140">
        <v>44396</v>
      </c>
      <c r="J38" s="140">
        <v>44399</v>
      </c>
      <c r="K38" s="115" t="s">
        <v>211</v>
      </c>
      <c r="L38" s="115" t="s">
        <v>212</v>
      </c>
      <c r="M38" s="115" t="s">
        <v>395</v>
      </c>
      <c r="N38" s="139" t="s">
        <v>391</v>
      </c>
    </row>
    <row r="39" s="98" customFormat="1" ht="15" customHeight="1" spans="2:14">
      <c r="B39" s="110">
        <v>36</v>
      </c>
      <c r="C39" s="111" t="s">
        <v>392</v>
      </c>
      <c r="D39" s="115" t="s">
        <v>393</v>
      </c>
      <c r="E39" s="115" t="s">
        <v>329</v>
      </c>
      <c r="F39" s="114">
        <v>18185098797</v>
      </c>
      <c r="G39" s="115" t="s">
        <v>209</v>
      </c>
      <c r="H39" s="115" t="s">
        <v>394</v>
      </c>
      <c r="I39" s="140">
        <v>44396</v>
      </c>
      <c r="J39" s="140">
        <v>44399</v>
      </c>
      <c r="K39" s="115" t="s">
        <v>211</v>
      </c>
      <c r="L39" s="115" t="s">
        <v>212</v>
      </c>
      <c r="M39" s="115" t="s">
        <v>400</v>
      </c>
      <c r="N39" s="139" t="s">
        <v>396</v>
      </c>
    </row>
    <row r="40" s="98" customFormat="1" ht="15" customHeight="1" spans="2:14">
      <c r="B40" s="110">
        <v>37</v>
      </c>
      <c r="C40" s="111" t="s">
        <v>397</v>
      </c>
      <c r="D40" s="113" t="s">
        <v>398</v>
      </c>
      <c r="E40" s="113" t="s">
        <v>208</v>
      </c>
      <c r="F40" s="123">
        <v>18883668888</v>
      </c>
      <c r="G40" s="113" t="s">
        <v>209</v>
      </c>
      <c r="H40" s="124" t="s">
        <v>399</v>
      </c>
      <c r="I40" s="138">
        <v>44396</v>
      </c>
      <c r="J40" s="138">
        <v>44399</v>
      </c>
      <c r="K40" s="113" t="s">
        <v>211</v>
      </c>
      <c r="L40" s="113"/>
      <c r="M40" s="115" t="s">
        <v>405</v>
      </c>
      <c r="N40" s="139" t="s">
        <v>401</v>
      </c>
    </row>
    <row r="41" s="98" customFormat="1" ht="15" customHeight="1" spans="2:14">
      <c r="B41" s="110">
        <v>38</v>
      </c>
      <c r="C41" s="111" t="s">
        <v>402</v>
      </c>
      <c r="D41" s="113" t="s">
        <v>403</v>
      </c>
      <c r="E41" s="115" t="s">
        <v>258</v>
      </c>
      <c r="F41" s="114">
        <v>13888447888</v>
      </c>
      <c r="G41" s="115" t="s">
        <v>209</v>
      </c>
      <c r="H41" s="325" t="s">
        <v>404</v>
      </c>
      <c r="I41" s="140">
        <v>44396</v>
      </c>
      <c r="J41" s="140">
        <v>44399</v>
      </c>
      <c r="K41" s="115" t="s">
        <v>211</v>
      </c>
      <c r="L41" s="115" t="s">
        <v>212</v>
      </c>
      <c r="M41" s="115" t="s">
        <v>410</v>
      </c>
      <c r="N41" s="139" t="s">
        <v>406</v>
      </c>
    </row>
    <row r="42" s="98" customFormat="1" ht="15" customHeight="1" spans="2:14">
      <c r="B42" s="110">
        <v>39</v>
      </c>
      <c r="C42" s="111" t="s">
        <v>407</v>
      </c>
      <c r="D42" s="115" t="s">
        <v>408</v>
      </c>
      <c r="E42" s="115" t="s">
        <v>258</v>
      </c>
      <c r="F42" s="114">
        <v>18064016333</v>
      </c>
      <c r="G42" s="115" t="s">
        <v>209</v>
      </c>
      <c r="H42" s="325" t="s">
        <v>409</v>
      </c>
      <c r="I42" s="140">
        <v>44396</v>
      </c>
      <c r="J42" s="140">
        <v>44399</v>
      </c>
      <c r="K42" s="115" t="s">
        <v>211</v>
      </c>
      <c r="L42" s="115" t="s">
        <v>212</v>
      </c>
      <c r="M42" s="115" t="s">
        <v>414</v>
      </c>
      <c r="N42" s="139" t="s">
        <v>411</v>
      </c>
    </row>
    <row r="43" s="98" customFormat="1" ht="15" customHeight="1" spans="2:14">
      <c r="B43" s="110">
        <v>40</v>
      </c>
      <c r="C43" s="115" t="s">
        <v>412</v>
      </c>
      <c r="D43" s="125" t="s">
        <v>503</v>
      </c>
      <c r="E43" s="115"/>
      <c r="F43" s="114"/>
      <c r="G43" s="115"/>
      <c r="H43" s="115"/>
      <c r="I43" s="140"/>
      <c r="J43" s="140"/>
      <c r="K43" s="115"/>
      <c r="L43" s="115"/>
      <c r="M43" s="115" t="s">
        <v>417</v>
      </c>
      <c r="N43" s="145" t="s">
        <v>425</v>
      </c>
    </row>
    <row r="44" s="98" customFormat="1" ht="15" customHeight="1" spans="2:14">
      <c r="B44" s="110">
        <v>41</v>
      </c>
      <c r="C44" s="115" t="s">
        <v>412</v>
      </c>
      <c r="D44" s="125" t="s">
        <v>504</v>
      </c>
      <c r="E44" s="115"/>
      <c r="F44" s="114"/>
      <c r="G44" s="115"/>
      <c r="H44" s="115"/>
      <c r="I44" s="140"/>
      <c r="J44" s="140"/>
      <c r="K44" s="115"/>
      <c r="L44" s="115"/>
      <c r="M44" s="115" t="s">
        <v>420</v>
      </c>
      <c r="N44" s="145" t="s">
        <v>418</v>
      </c>
    </row>
    <row r="45" s="98" customFormat="1" ht="15" customHeight="1" spans="2:14">
      <c r="B45" s="110">
        <v>42</v>
      </c>
      <c r="C45" s="115" t="s">
        <v>412</v>
      </c>
      <c r="D45" s="125" t="s">
        <v>505</v>
      </c>
      <c r="E45" s="115"/>
      <c r="F45" s="114"/>
      <c r="G45" s="115"/>
      <c r="H45" s="115"/>
      <c r="I45" s="140"/>
      <c r="J45" s="140"/>
      <c r="K45" s="115"/>
      <c r="L45" s="115"/>
      <c r="M45" s="115" t="s">
        <v>422</v>
      </c>
      <c r="N45" s="139" t="s">
        <v>473</v>
      </c>
    </row>
    <row r="46" s="98" customFormat="1" ht="15" customHeight="1" spans="2:14">
      <c r="B46" s="110">
        <v>43</v>
      </c>
      <c r="C46" s="115" t="s">
        <v>412</v>
      </c>
      <c r="D46" s="125" t="s">
        <v>506</v>
      </c>
      <c r="E46" s="115"/>
      <c r="F46" s="114"/>
      <c r="G46" s="115"/>
      <c r="H46" s="115"/>
      <c r="I46" s="140"/>
      <c r="J46" s="140"/>
      <c r="K46" s="115"/>
      <c r="L46" s="115"/>
      <c r="M46" s="115" t="s">
        <v>424</v>
      </c>
      <c r="N46" s="145" t="s">
        <v>281</v>
      </c>
    </row>
    <row r="47" s="98" customFormat="1" ht="15" customHeight="1" spans="2:14">
      <c r="B47" s="110">
        <v>44</v>
      </c>
      <c r="C47" s="115" t="s">
        <v>412</v>
      </c>
      <c r="D47" s="125" t="s">
        <v>507</v>
      </c>
      <c r="E47" s="115"/>
      <c r="F47" s="114"/>
      <c r="G47" s="115"/>
      <c r="H47" s="115"/>
      <c r="I47" s="140"/>
      <c r="J47" s="140"/>
      <c r="K47" s="115"/>
      <c r="L47" s="115"/>
      <c r="M47" s="115"/>
      <c r="N47" s="145" t="s">
        <v>281</v>
      </c>
    </row>
    <row r="48" s="98" customFormat="1" ht="15" customHeight="1" spans="2:14">
      <c r="B48" s="110">
        <v>45</v>
      </c>
      <c r="C48" s="115" t="s">
        <v>412</v>
      </c>
      <c r="D48" s="125" t="s">
        <v>508</v>
      </c>
      <c r="E48" s="115"/>
      <c r="F48" s="114"/>
      <c r="G48" s="115"/>
      <c r="H48" s="115"/>
      <c r="I48" s="140"/>
      <c r="J48" s="140"/>
      <c r="K48" s="115"/>
      <c r="L48" s="115"/>
      <c r="M48" s="115" t="s">
        <v>427</v>
      </c>
      <c r="N48" s="145" t="s">
        <v>415</v>
      </c>
    </row>
    <row r="49" s="98" customFormat="1" ht="15" customHeight="1" spans="2:14">
      <c r="B49" s="110">
        <v>46</v>
      </c>
      <c r="C49" s="126">
        <v>360</v>
      </c>
      <c r="D49" s="127" t="s">
        <v>426</v>
      </c>
      <c r="E49" s="128"/>
      <c r="F49" s="129"/>
      <c r="G49" s="128"/>
      <c r="H49" s="128"/>
      <c r="I49" s="146">
        <v>44396</v>
      </c>
      <c r="J49" s="146">
        <v>44399</v>
      </c>
      <c r="K49" s="128"/>
      <c r="L49" s="128"/>
      <c r="M49" s="128" t="s">
        <v>431</v>
      </c>
      <c r="N49" s="147" t="s">
        <v>511</v>
      </c>
    </row>
    <row r="50" s="98" customFormat="1" ht="15" customHeight="1" spans="2:14">
      <c r="B50" s="110">
        <v>47</v>
      </c>
      <c r="C50" s="126">
        <v>360</v>
      </c>
      <c r="D50" s="127" t="s">
        <v>430</v>
      </c>
      <c r="E50" s="128"/>
      <c r="F50" s="129"/>
      <c r="G50" s="128"/>
      <c r="H50" s="128"/>
      <c r="I50" s="146">
        <v>44396</v>
      </c>
      <c r="J50" s="146">
        <v>44399</v>
      </c>
      <c r="K50" s="128"/>
      <c r="L50" s="128"/>
      <c r="M50" s="128" t="s">
        <v>434</v>
      </c>
      <c r="N50" s="147" t="s">
        <v>432</v>
      </c>
    </row>
    <row r="51" s="98" customFormat="1" ht="15" customHeight="1" spans="2:14">
      <c r="B51" s="110">
        <v>48</v>
      </c>
      <c r="C51" s="126">
        <v>360</v>
      </c>
      <c r="D51" s="127" t="s">
        <v>433</v>
      </c>
      <c r="E51" s="128"/>
      <c r="F51" s="129"/>
      <c r="G51" s="128"/>
      <c r="H51" s="128"/>
      <c r="I51" s="146">
        <v>44396</v>
      </c>
      <c r="J51" s="146">
        <v>44399</v>
      </c>
      <c r="K51" s="128"/>
      <c r="L51" s="128"/>
      <c r="M51" s="128" t="s">
        <v>437</v>
      </c>
      <c r="N51" s="147" t="s">
        <v>512</v>
      </c>
    </row>
    <row r="52" s="98" customFormat="1" ht="15" customHeight="1" spans="2:14">
      <c r="B52" s="110">
        <v>49</v>
      </c>
      <c r="C52" s="111">
        <v>360</v>
      </c>
      <c r="D52" s="113" t="s">
        <v>436</v>
      </c>
      <c r="E52" s="115"/>
      <c r="F52" s="114"/>
      <c r="G52" s="115"/>
      <c r="H52" s="115"/>
      <c r="I52" s="140">
        <v>44396</v>
      </c>
      <c r="J52" s="140">
        <v>44399</v>
      </c>
      <c r="K52" s="115"/>
      <c r="L52" s="115"/>
      <c r="M52" s="125" t="s">
        <v>440</v>
      </c>
      <c r="N52" s="139" t="s">
        <v>513</v>
      </c>
    </row>
    <row r="53" s="98" customFormat="1" ht="15" customHeight="1" spans="2:14">
      <c r="B53" s="110">
        <v>50</v>
      </c>
      <c r="C53" s="111">
        <v>360</v>
      </c>
      <c r="D53" s="113" t="s">
        <v>439</v>
      </c>
      <c r="E53" s="115"/>
      <c r="F53" s="114"/>
      <c r="G53" s="115"/>
      <c r="H53" s="115"/>
      <c r="I53" s="140">
        <v>44396</v>
      </c>
      <c r="J53" s="140">
        <v>44399</v>
      </c>
      <c r="K53" s="115"/>
      <c r="L53" s="115"/>
      <c r="M53" s="125" t="s">
        <v>443</v>
      </c>
      <c r="N53" s="139" t="s">
        <v>441</v>
      </c>
    </row>
    <row r="54" s="98" customFormat="1" ht="15" customHeight="1" spans="2:14">
      <c r="B54" s="110"/>
      <c r="C54" s="111"/>
      <c r="D54" s="113" t="s">
        <v>514</v>
      </c>
      <c r="E54" s="115"/>
      <c r="F54" s="114"/>
      <c r="G54" s="115"/>
      <c r="H54" s="115"/>
      <c r="I54" s="140"/>
      <c r="J54" s="140"/>
      <c r="K54" s="115"/>
      <c r="L54" s="115"/>
      <c r="M54" s="125" t="s">
        <v>446</v>
      </c>
      <c r="N54" s="139"/>
    </row>
    <row r="55" s="98" customFormat="1" ht="15" customHeight="1" spans="2:14">
      <c r="B55" s="110">
        <v>51</v>
      </c>
      <c r="C55" s="111">
        <v>360</v>
      </c>
      <c r="D55" s="113" t="s">
        <v>442</v>
      </c>
      <c r="E55" s="115"/>
      <c r="F55" s="114"/>
      <c r="G55" s="115"/>
      <c r="H55" s="115"/>
      <c r="I55" s="140">
        <v>44396</v>
      </c>
      <c r="J55" s="140">
        <v>44399</v>
      </c>
      <c r="K55" s="115"/>
      <c r="L55" s="115"/>
      <c r="M55" s="115" t="s">
        <v>485</v>
      </c>
      <c r="N55" s="139" t="s">
        <v>444</v>
      </c>
    </row>
    <row r="56" s="98" customFormat="1" ht="15" customHeight="1" spans="2:14">
      <c r="B56" s="110">
        <v>52</v>
      </c>
      <c r="C56" s="111">
        <v>360</v>
      </c>
      <c r="D56" s="113" t="s">
        <v>445</v>
      </c>
      <c r="E56" s="115"/>
      <c r="F56" s="114"/>
      <c r="G56" s="115"/>
      <c r="H56" s="115"/>
      <c r="I56" s="140">
        <v>44396</v>
      </c>
      <c r="J56" s="140">
        <v>44399</v>
      </c>
      <c r="K56" s="115"/>
      <c r="L56" s="115"/>
      <c r="M56" s="115" t="s">
        <v>485</v>
      </c>
      <c r="N56" s="139" t="s">
        <v>444</v>
      </c>
    </row>
    <row r="57" s="98" customFormat="1" ht="15" customHeight="1" spans="2:14">
      <c r="B57" s="110">
        <v>53</v>
      </c>
      <c r="C57" s="111">
        <v>360</v>
      </c>
      <c r="D57" s="113" t="s">
        <v>448</v>
      </c>
      <c r="E57" s="115"/>
      <c r="F57" s="114"/>
      <c r="G57" s="115"/>
      <c r="H57" s="115"/>
      <c r="I57" s="140">
        <v>44396</v>
      </c>
      <c r="J57" s="140">
        <v>44399</v>
      </c>
      <c r="K57" s="115"/>
      <c r="L57" s="115"/>
      <c r="M57" s="115" t="s">
        <v>490</v>
      </c>
      <c r="N57" s="139" t="s">
        <v>450</v>
      </c>
    </row>
    <row r="58" s="98" customFormat="1" ht="15" customHeight="1" spans="2:14">
      <c r="B58" s="110">
        <v>54</v>
      </c>
      <c r="C58" s="111"/>
      <c r="D58" s="113" t="s">
        <v>451</v>
      </c>
      <c r="E58" s="115"/>
      <c r="F58" s="114"/>
      <c r="G58" s="115"/>
      <c r="H58" s="115"/>
      <c r="I58" s="140">
        <v>44396</v>
      </c>
      <c r="J58" s="140">
        <v>44399</v>
      </c>
      <c r="K58" s="115"/>
      <c r="L58" s="115"/>
      <c r="M58" s="115" t="s">
        <v>490</v>
      </c>
      <c r="N58" s="139" t="s">
        <v>450</v>
      </c>
    </row>
    <row r="59" s="98" customFormat="1" ht="15" customHeight="1" spans="2:14">
      <c r="B59" s="110">
        <v>55</v>
      </c>
      <c r="C59" s="111">
        <v>360</v>
      </c>
      <c r="D59" s="113" t="s">
        <v>454</v>
      </c>
      <c r="E59" s="115"/>
      <c r="F59" s="114"/>
      <c r="G59" s="115"/>
      <c r="H59" s="115"/>
      <c r="I59" s="140">
        <v>44396</v>
      </c>
      <c r="J59" s="140">
        <v>44399</v>
      </c>
      <c r="K59" s="115"/>
      <c r="L59" s="115"/>
      <c r="M59" s="115" t="s">
        <v>515</v>
      </c>
      <c r="N59" s="139" t="s">
        <v>456</v>
      </c>
    </row>
    <row r="60" s="98" customFormat="1" ht="15" customHeight="1" spans="2:14">
      <c r="B60" s="110">
        <v>56</v>
      </c>
      <c r="C60" s="111"/>
      <c r="D60" s="113" t="s">
        <v>469</v>
      </c>
      <c r="E60" s="115"/>
      <c r="F60" s="114"/>
      <c r="G60" s="115"/>
      <c r="H60" s="115"/>
      <c r="I60" s="140">
        <v>44396</v>
      </c>
      <c r="J60" s="140">
        <v>44399</v>
      </c>
      <c r="K60" s="115"/>
      <c r="L60" s="115"/>
      <c r="M60" s="115" t="s">
        <v>515</v>
      </c>
      <c r="N60" s="139" t="s">
        <v>456</v>
      </c>
    </row>
    <row r="61" s="98" customFormat="1" ht="15" customHeight="1" spans="2:14">
      <c r="B61" s="110">
        <v>57</v>
      </c>
      <c r="C61" s="111">
        <v>360</v>
      </c>
      <c r="D61" s="113" t="s">
        <v>457</v>
      </c>
      <c r="E61" s="115"/>
      <c r="F61" s="114"/>
      <c r="G61" s="115"/>
      <c r="H61" s="115"/>
      <c r="I61" s="140">
        <v>44396</v>
      </c>
      <c r="J61" s="140">
        <v>44399</v>
      </c>
      <c r="K61" s="115"/>
      <c r="L61" s="115"/>
      <c r="M61" s="115" t="s">
        <v>516</v>
      </c>
      <c r="N61" s="139" t="s">
        <v>459</v>
      </c>
    </row>
    <row r="62" s="98" customFormat="1" ht="15" customHeight="1" spans="2:14">
      <c r="B62" s="110">
        <v>58</v>
      </c>
      <c r="C62" s="111">
        <v>360</v>
      </c>
      <c r="D62" s="113" t="s">
        <v>460</v>
      </c>
      <c r="E62" s="115"/>
      <c r="F62" s="114"/>
      <c r="G62" s="115"/>
      <c r="H62" s="115"/>
      <c r="I62" s="140">
        <v>44396</v>
      </c>
      <c r="J62" s="140">
        <v>44399</v>
      </c>
      <c r="K62" s="115"/>
      <c r="L62" s="115"/>
      <c r="M62" s="115" t="s">
        <v>516</v>
      </c>
      <c r="N62" s="139" t="s">
        <v>459</v>
      </c>
    </row>
    <row r="63" s="100" customFormat="1" ht="15" customHeight="1" spans="2:14">
      <c r="B63" s="130">
        <v>59</v>
      </c>
      <c r="C63" s="131"/>
      <c r="D63" s="132" t="s">
        <v>474</v>
      </c>
      <c r="E63" s="125"/>
      <c r="F63" s="133"/>
      <c r="G63" s="125"/>
      <c r="H63" s="125"/>
      <c r="I63" s="148">
        <v>44396</v>
      </c>
      <c r="J63" s="148">
        <v>44399</v>
      </c>
      <c r="K63" s="125"/>
      <c r="L63" s="125"/>
      <c r="M63" s="125" t="s">
        <v>517</v>
      </c>
      <c r="N63" s="149" t="s">
        <v>465</v>
      </c>
    </row>
    <row r="64" s="100" customFormat="1" ht="15" customHeight="1" spans="2:14">
      <c r="B64" s="130">
        <v>60</v>
      </c>
      <c r="C64" s="131">
        <v>360</v>
      </c>
      <c r="D64" s="132" t="s">
        <v>463</v>
      </c>
      <c r="E64" s="125"/>
      <c r="F64" s="133"/>
      <c r="G64" s="125"/>
      <c r="H64" s="125"/>
      <c r="I64" s="148">
        <v>44396</v>
      </c>
      <c r="J64" s="148">
        <v>44399</v>
      </c>
      <c r="K64" s="125"/>
      <c r="L64" s="125"/>
      <c r="M64" s="125" t="s">
        <v>517</v>
      </c>
      <c r="N64" s="149" t="s">
        <v>465</v>
      </c>
    </row>
    <row r="65" s="100" customFormat="1" ht="15" customHeight="1" spans="2:14">
      <c r="B65" s="130">
        <v>61</v>
      </c>
      <c r="C65" s="131"/>
      <c r="D65" s="132" t="s">
        <v>478</v>
      </c>
      <c r="E65" s="125"/>
      <c r="F65" s="133"/>
      <c r="G65" s="125"/>
      <c r="H65" s="125"/>
      <c r="I65" s="148">
        <v>44396</v>
      </c>
      <c r="J65" s="148">
        <v>44399</v>
      </c>
      <c r="K65" s="125"/>
      <c r="L65" s="125"/>
      <c r="M65" s="125" t="s">
        <v>518</v>
      </c>
      <c r="N65" s="149" t="s">
        <v>476</v>
      </c>
    </row>
    <row r="66" s="100" customFormat="1" ht="15" customHeight="1" spans="2:14">
      <c r="B66" s="130">
        <v>62</v>
      </c>
      <c r="C66" s="131"/>
      <c r="D66" s="132" t="s">
        <v>481</v>
      </c>
      <c r="E66" s="125"/>
      <c r="F66" s="133"/>
      <c r="G66" s="125" t="s">
        <v>227</v>
      </c>
      <c r="H66" s="125"/>
      <c r="I66" s="148">
        <v>44396</v>
      </c>
      <c r="J66" s="148">
        <v>44399</v>
      </c>
      <c r="K66" s="125"/>
      <c r="L66" s="125"/>
      <c r="M66" s="125" t="s">
        <v>518</v>
      </c>
      <c r="N66" s="149" t="s">
        <v>476</v>
      </c>
    </row>
    <row r="67" s="100" customFormat="1" ht="15" customHeight="1" spans="2:14">
      <c r="B67" s="130">
        <v>63</v>
      </c>
      <c r="C67" s="131">
        <v>360</v>
      </c>
      <c r="D67" s="132" t="s">
        <v>466</v>
      </c>
      <c r="E67" s="125"/>
      <c r="F67" s="133"/>
      <c r="G67" s="125" t="s">
        <v>227</v>
      </c>
      <c r="H67" s="125"/>
      <c r="I67" s="148">
        <v>44396</v>
      </c>
      <c r="J67" s="148">
        <v>44399</v>
      </c>
      <c r="K67" s="125"/>
      <c r="L67" s="125"/>
      <c r="M67" s="125" t="s">
        <v>519</v>
      </c>
      <c r="N67" s="149" t="s">
        <v>468</v>
      </c>
    </row>
    <row r="68" s="98" customFormat="1" ht="15" customHeight="1" spans="2:14">
      <c r="B68" s="110">
        <v>64</v>
      </c>
      <c r="C68" s="111">
        <v>360</v>
      </c>
      <c r="D68" s="113" t="s">
        <v>484</v>
      </c>
      <c r="E68" s="115"/>
      <c r="F68" s="114"/>
      <c r="G68" s="115"/>
      <c r="H68" s="115"/>
      <c r="I68" s="151">
        <v>44395</v>
      </c>
      <c r="J68" s="140">
        <v>44399</v>
      </c>
      <c r="K68" s="115"/>
      <c r="L68" s="115"/>
      <c r="M68" s="115" t="s">
        <v>520</v>
      </c>
      <c r="N68" s="139" t="s">
        <v>486</v>
      </c>
    </row>
    <row r="69" s="98" customFormat="1" ht="14.5" spans="2:14">
      <c r="B69" s="110">
        <v>65</v>
      </c>
      <c r="C69" s="111">
        <v>360</v>
      </c>
      <c r="D69" s="113" t="s">
        <v>487</v>
      </c>
      <c r="E69" s="115"/>
      <c r="F69" s="114"/>
      <c r="G69" s="115"/>
      <c r="H69" s="115"/>
      <c r="I69" s="151">
        <v>44395</v>
      </c>
      <c r="J69" s="140">
        <v>44399</v>
      </c>
      <c r="K69" s="115"/>
      <c r="L69" s="115"/>
      <c r="M69" s="115" t="s">
        <v>520</v>
      </c>
      <c r="N69" s="139" t="s">
        <v>486</v>
      </c>
    </row>
    <row r="70" s="98" customFormat="1" ht="14.5" spans="2:14">
      <c r="B70" s="110">
        <v>66</v>
      </c>
      <c r="C70" s="111" t="s">
        <v>488</v>
      </c>
      <c r="D70" s="113" t="s">
        <v>489</v>
      </c>
      <c r="E70" s="150"/>
      <c r="F70" s="150"/>
      <c r="G70" s="150"/>
      <c r="H70" s="150"/>
      <c r="I70" s="151">
        <v>44395</v>
      </c>
      <c r="J70" s="140">
        <v>44399</v>
      </c>
      <c r="K70" s="150"/>
      <c r="L70" s="150"/>
      <c r="M70" s="115" t="s">
        <v>521</v>
      </c>
      <c r="N70" s="139" t="s">
        <v>491</v>
      </c>
    </row>
    <row r="71" s="98" customFormat="1" ht="14.5" spans="2:14">
      <c r="B71" s="110">
        <v>67</v>
      </c>
      <c r="C71" s="111" t="s">
        <v>488</v>
      </c>
      <c r="D71" s="113" t="s">
        <v>492</v>
      </c>
      <c r="E71" s="150"/>
      <c r="F71" s="150"/>
      <c r="G71" s="150"/>
      <c r="H71" s="150"/>
      <c r="I71" s="151">
        <v>44395</v>
      </c>
      <c r="J71" s="140">
        <v>44399</v>
      </c>
      <c r="K71" s="150"/>
      <c r="L71" s="150"/>
      <c r="M71" s="115" t="s">
        <v>521</v>
      </c>
      <c r="N71" s="139" t="s">
        <v>491</v>
      </c>
    </row>
  </sheetData>
  <mergeCells count="6">
    <mergeCell ref="A1:N1"/>
    <mergeCell ref="C2:H2"/>
    <mergeCell ref="I2:L2"/>
    <mergeCell ref="B2:B3"/>
    <mergeCell ref="M2:M3"/>
    <mergeCell ref="N2:N3"/>
  </mergeCells>
  <conditionalFormatting sqref="D43:D48">
    <cfRule type="duplicateValues" dxfId="0" priority="3"/>
    <cfRule type="duplicateValues" dxfId="0" priority="2"/>
  </conditionalFormatting>
  <conditionalFormatting sqref="N$1:N$1048576">
    <cfRule type="duplicateValues" dxfId="0" priority="1"/>
  </conditionalFormatting>
  <conditionalFormatting sqref="D1:D42 D49:D1048576">
    <cfRule type="duplicateValues" dxfId="0" priority="4"/>
  </conditionalFormatting>
  <dataValidations count="3">
    <dataValidation allowBlank="1" showInputMessage="1" showErrorMessage="1" sqref="G3 I30 J30 I31 J31 I54:J54 I58:J58 I59:J59 I60:J60 I63:J63 I64:J64 I65:J65 I66:J66 I67:J67 I68:J68 I69 J69 I70 I71 I4:I29 I32:I42 I43:I48 J4:J29 J32:J42 J43:J48 J70:J71 I55:J57 I2:K3 I49:J53 I61:J62"/>
    <dataValidation type="list" allowBlank="1" showInputMessage="1" showErrorMessage="1" sqref="K30 K31 K54 K58 K59 K60 K63 K64 K65 K66 K67 K68 K69 K4:K29 K32:K42 K43:K48 K49:K53 K55:K57 K61:K62">
      <formula1>"是,否"</formula1>
    </dataValidation>
    <dataValidation type="list" allowBlank="1" showInputMessage="1" showErrorMessage="1" sqref="G54 G58 G59 G60 G63 G64 G65 G66 G67 G68 G69 G4:G42 G43:G48 G49:G53 G55:G57 G61:G62">
      <formula1>"男,女"</formula1>
    </dataValidation>
  </dataValidation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"/>
  <sheetViews>
    <sheetView workbookViewId="0">
      <selection activeCell="D22" sqref="D22"/>
    </sheetView>
  </sheetViews>
  <sheetFormatPr defaultColWidth="8.25" defaultRowHeight="14"/>
  <cols>
    <col min="1" max="1" width="10.0833333333333" style="85" customWidth="1"/>
    <col min="2" max="2" width="15.0833333333333" style="85" customWidth="1"/>
    <col min="3" max="3" width="9.08333333333333" style="85" customWidth="1"/>
    <col min="4" max="4" width="12" style="85" customWidth="1"/>
    <col min="5" max="5" width="17.75" style="85" customWidth="1"/>
    <col min="6" max="6" width="23.5833333333333" style="85" customWidth="1"/>
    <col min="7" max="16383" width="8.25" style="85"/>
  </cols>
  <sheetData>
    <row r="1" s="85" customFormat="1" ht="17.5" spans="1:12">
      <c r="A1" s="86" t="s">
        <v>522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="85" customFormat="1" spans="1:12">
      <c r="A2" s="87" t="s">
        <v>523</v>
      </c>
      <c r="B2" s="87" t="s">
        <v>524</v>
      </c>
      <c r="C2" s="87" t="s">
        <v>525</v>
      </c>
      <c r="D2" s="87" t="s">
        <v>526</v>
      </c>
      <c r="E2" s="87" t="s">
        <v>527</v>
      </c>
      <c r="F2" s="87" t="s">
        <v>528</v>
      </c>
      <c r="G2" s="87" t="s">
        <v>529</v>
      </c>
      <c r="H2" s="87" t="s">
        <v>530</v>
      </c>
      <c r="I2" s="87" t="s">
        <v>531</v>
      </c>
      <c r="J2" s="87" t="s">
        <v>532</v>
      </c>
      <c r="K2" s="87" t="s">
        <v>533</v>
      </c>
      <c r="L2" s="87" t="s">
        <v>534</v>
      </c>
    </row>
    <row r="3" s="85" customFormat="1" ht="14.5" spans="1:12">
      <c r="A3" s="88">
        <v>44391</v>
      </c>
      <c r="B3" s="89" t="s">
        <v>535</v>
      </c>
      <c r="C3" s="89" t="s">
        <v>536</v>
      </c>
      <c r="D3" s="89" t="s">
        <v>361</v>
      </c>
      <c r="E3" s="89" t="s">
        <v>537</v>
      </c>
      <c r="F3" s="89" t="s">
        <v>538</v>
      </c>
      <c r="G3" s="89" t="s">
        <v>539</v>
      </c>
      <c r="H3" s="89">
        <v>550</v>
      </c>
      <c r="I3" s="89">
        <v>50</v>
      </c>
      <c r="J3" s="89">
        <v>15</v>
      </c>
      <c r="K3" s="89">
        <v>615</v>
      </c>
      <c r="L3" s="89"/>
    </row>
    <row r="4" s="85" customFormat="1" ht="14.5" spans="1:12">
      <c r="A4" s="88">
        <v>44391</v>
      </c>
      <c r="B4" s="89" t="s">
        <v>540</v>
      </c>
      <c r="C4" s="89" t="s">
        <v>541</v>
      </c>
      <c r="D4" s="89" t="s">
        <v>361</v>
      </c>
      <c r="E4" s="89" t="s">
        <v>542</v>
      </c>
      <c r="F4" s="89" t="s">
        <v>543</v>
      </c>
      <c r="G4" s="89" t="s">
        <v>544</v>
      </c>
      <c r="H4" s="89">
        <v>940</v>
      </c>
      <c r="I4" s="89">
        <v>50</v>
      </c>
      <c r="J4" s="89">
        <v>15</v>
      </c>
      <c r="K4" s="89">
        <v>1005</v>
      </c>
      <c r="L4" s="89"/>
    </row>
    <row r="5" s="85" customFormat="1" ht="14.5" spans="1:12">
      <c r="A5" s="88">
        <v>44391</v>
      </c>
      <c r="B5" s="89" t="s">
        <v>545</v>
      </c>
      <c r="C5" s="89" t="s">
        <v>546</v>
      </c>
      <c r="D5" s="89" t="s">
        <v>547</v>
      </c>
      <c r="E5" s="89" t="s">
        <v>548</v>
      </c>
      <c r="F5" s="89" t="s">
        <v>549</v>
      </c>
      <c r="G5" s="89" t="s">
        <v>550</v>
      </c>
      <c r="H5" s="89">
        <v>810</v>
      </c>
      <c r="I5" s="89">
        <v>50</v>
      </c>
      <c r="J5" s="89">
        <v>15</v>
      </c>
      <c r="K5" s="89">
        <v>875</v>
      </c>
      <c r="L5" s="89"/>
    </row>
    <row r="6" s="85" customFormat="1" ht="14.5" spans="1:12">
      <c r="A6" s="88">
        <v>44391</v>
      </c>
      <c r="B6" s="89" t="s">
        <v>551</v>
      </c>
      <c r="C6" s="89" t="s">
        <v>552</v>
      </c>
      <c r="D6" s="89" t="s">
        <v>547</v>
      </c>
      <c r="E6" s="89" t="s">
        <v>553</v>
      </c>
      <c r="F6" s="89" t="s">
        <v>554</v>
      </c>
      <c r="G6" s="89" t="s">
        <v>550</v>
      </c>
      <c r="H6" s="89">
        <v>700</v>
      </c>
      <c r="I6" s="89">
        <v>50</v>
      </c>
      <c r="J6" s="89">
        <v>15</v>
      </c>
      <c r="K6" s="89">
        <v>765</v>
      </c>
      <c r="L6" s="89"/>
    </row>
    <row r="7" s="85" customFormat="1" ht="14.5" spans="1:12">
      <c r="A7" s="88">
        <v>44391</v>
      </c>
      <c r="B7" s="89" t="s">
        <v>555</v>
      </c>
      <c r="C7" s="89" t="s">
        <v>556</v>
      </c>
      <c r="D7" s="89" t="s">
        <v>398</v>
      </c>
      <c r="E7" s="89" t="s">
        <v>557</v>
      </c>
      <c r="F7" s="89" t="s">
        <v>558</v>
      </c>
      <c r="G7" s="89" t="s">
        <v>539</v>
      </c>
      <c r="H7" s="89">
        <v>1200</v>
      </c>
      <c r="I7" s="89">
        <v>50</v>
      </c>
      <c r="J7" s="89">
        <v>15</v>
      </c>
      <c r="K7" s="89">
        <v>1265</v>
      </c>
      <c r="L7" s="89"/>
    </row>
    <row r="8" s="85" customFormat="1" ht="14.5" spans="1:12">
      <c r="A8" s="88">
        <v>44391</v>
      </c>
      <c r="B8" s="89" t="s">
        <v>559</v>
      </c>
      <c r="C8" s="89" t="s">
        <v>560</v>
      </c>
      <c r="D8" s="89" t="s">
        <v>398</v>
      </c>
      <c r="E8" s="89" t="s">
        <v>561</v>
      </c>
      <c r="F8" s="89" t="s">
        <v>562</v>
      </c>
      <c r="G8" s="89" t="s">
        <v>563</v>
      </c>
      <c r="H8" s="89">
        <v>1350</v>
      </c>
      <c r="I8" s="89">
        <v>50</v>
      </c>
      <c r="J8" s="89">
        <v>15</v>
      </c>
      <c r="K8" s="89">
        <v>1415</v>
      </c>
      <c r="L8" s="89"/>
    </row>
    <row r="9" s="85" customFormat="1" ht="14.5" spans="1:12">
      <c r="A9" s="88">
        <v>44391</v>
      </c>
      <c r="B9" s="89" t="s">
        <v>564</v>
      </c>
      <c r="C9" s="89" t="s">
        <v>565</v>
      </c>
      <c r="D9" s="89" t="s">
        <v>247</v>
      </c>
      <c r="E9" s="89" t="s">
        <v>566</v>
      </c>
      <c r="F9" s="89" t="s">
        <v>567</v>
      </c>
      <c r="G9" s="89" t="s">
        <v>568</v>
      </c>
      <c r="H9" s="89">
        <v>970</v>
      </c>
      <c r="I9" s="89">
        <v>50</v>
      </c>
      <c r="J9" s="89">
        <v>15</v>
      </c>
      <c r="K9" s="89">
        <v>1035</v>
      </c>
      <c r="L9" s="89"/>
    </row>
    <row r="10" s="85" customFormat="1" ht="14.5" spans="1:12">
      <c r="A10" s="88">
        <v>44391</v>
      </c>
      <c r="B10" s="89" t="s">
        <v>569</v>
      </c>
      <c r="C10" s="89" t="s">
        <v>570</v>
      </c>
      <c r="D10" s="89" t="s">
        <v>268</v>
      </c>
      <c r="E10" s="89" t="s">
        <v>571</v>
      </c>
      <c r="F10" s="89" t="s">
        <v>572</v>
      </c>
      <c r="G10" s="89" t="s">
        <v>573</v>
      </c>
      <c r="H10" s="89">
        <v>1450</v>
      </c>
      <c r="I10" s="89">
        <v>50</v>
      </c>
      <c r="J10" s="89">
        <v>15</v>
      </c>
      <c r="K10" s="89">
        <v>1515</v>
      </c>
      <c r="L10" s="89"/>
    </row>
    <row r="11" s="85" customFormat="1" ht="14.5" spans="1:12">
      <c r="A11" s="88">
        <v>44391</v>
      </c>
      <c r="B11" s="89" t="s">
        <v>574</v>
      </c>
      <c r="C11" s="89" t="s">
        <v>575</v>
      </c>
      <c r="D11" s="89" t="s">
        <v>268</v>
      </c>
      <c r="E11" s="89" t="s">
        <v>576</v>
      </c>
      <c r="F11" s="89" t="s">
        <v>577</v>
      </c>
      <c r="G11" s="89" t="s">
        <v>578</v>
      </c>
      <c r="H11" s="89">
        <v>1730</v>
      </c>
      <c r="I11" s="89">
        <v>50</v>
      </c>
      <c r="J11" s="89">
        <v>15</v>
      </c>
      <c r="K11" s="89">
        <v>1795</v>
      </c>
      <c r="L11" s="89"/>
    </row>
    <row r="12" s="85" customFormat="1" ht="14.5" spans="1:12">
      <c r="A12" s="88">
        <v>44391</v>
      </c>
      <c r="B12" s="89" t="s">
        <v>579</v>
      </c>
      <c r="C12" s="89" t="s">
        <v>580</v>
      </c>
      <c r="D12" s="89" t="s">
        <v>283</v>
      </c>
      <c r="E12" s="89" t="s">
        <v>581</v>
      </c>
      <c r="F12" s="89" t="s">
        <v>582</v>
      </c>
      <c r="G12" s="89" t="s">
        <v>583</v>
      </c>
      <c r="H12" s="89">
        <v>2730</v>
      </c>
      <c r="I12" s="89">
        <v>50</v>
      </c>
      <c r="J12" s="89">
        <v>15</v>
      </c>
      <c r="K12" s="89">
        <v>2795</v>
      </c>
      <c r="L12" s="89"/>
    </row>
    <row r="13" s="85" customFormat="1" ht="14.5" spans="1:12">
      <c r="A13" s="88">
        <v>44391</v>
      </c>
      <c r="B13" s="89" t="s">
        <v>584</v>
      </c>
      <c r="C13" s="89" t="s">
        <v>585</v>
      </c>
      <c r="D13" s="89" t="s">
        <v>283</v>
      </c>
      <c r="E13" s="89" t="s">
        <v>586</v>
      </c>
      <c r="F13" s="89" t="s">
        <v>587</v>
      </c>
      <c r="G13" s="89" t="s">
        <v>588</v>
      </c>
      <c r="H13" s="89">
        <v>2510</v>
      </c>
      <c r="I13" s="89">
        <v>50</v>
      </c>
      <c r="J13" s="89">
        <v>15</v>
      </c>
      <c r="K13" s="89">
        <v>2575</v>
      </c>
      <c r="L13" s="89"/>
    </row>
    <row r="14" s="85" customFormat="1" ht="14.5" spans="1:12">
      <c r="A14" s="88">
        <v>44391</v>
      </c>
      <c r="B14" s="89" t="s">
        <v>589</v>
      </c>
      <c r="C14" s="89" t="s">
        <v>590</v>
      </c>
      <c r="D14" s="89" t="s">
        <v>383</v>
      </c>
      <c r="E14" s="89" t="s">
        <v>591</v>
      </c>
      <c r="F14" s="89" t="s">
        <v>592</v>
      </c>
      <c r="G14" s="89" t="s">
        <v>593</v>
      </c>
      <c r="H14" s="89">
        <v>1010</v>
      </c>
      <c r="I14" s="89">
        <v>50</v>
      </c>
      <c r="J14" s="89">
        <v>15</v>
      </c>
      <c r="K14" s="89">
        <v>1075</v>
      </c>
      <c r="L14" s="89"/>
    </row>
    <row r="15" s="85" customFormat="1" ht="14.5" spans="1:12">
      <c r="A15" s="88">
        <v>44391</v>
      </c>
      <c r="B15" s="89" t="s">
        <v>594</v>
      </c>
      <c r="C15" s="89" t="s">
        <v>575</v>
      </c>
      <c r="D15" s="89" t="s">
        <v>383</v>
      </c>
      <c r="E15" s="89" t="s">
        <v>576</v>
      </c>
      <c r="F15" s="89" t="s">
        <v>577</v>
      </c>
      <c r="G15" s="89" t="s">
        <v>578</v>
      </c>
      <c r="H15" s="89">
        <v>1730</v>
      </c>
      <c r="I15" s="89">
        <v>50</v>
      </c>
      <c r="J15" s="89">
        <v>15</v>
      </c>
      <c r="K15" s="89">
        <v>1795</v>
      </c>
      <c r="L15" s="89"/>
    </row>
    <row r="16" s="85" customFormat="1" ht="14.5" spans="1:12">
      <c r="A16" s="88">
        <v>44391</v>
      </c>
      <c r="B16" s="89" t="s">
        <v>595</v>
      </c>
      <c r="C16" s="89" t="s">
        <v>596</v>
      </c>
      <c r="D16" s="89" t="s">
        <v>366</v>
      </c>
      <c r="E16" s="89" t="s">
        <v>597</v>
      </c>
      <c r="F16" s="89" t="s">
        <v>598</v>
      </c>
      <c r="G16" s="89" t="s">
        <v>583</v>
      </c>
      <c r="H16" s="89">
        <v>800</v>
      </c>
      <c r="I16" s="89">
        <v>50</v>
      </c>
      <c r="J16" s="89">
        <v>15</v>
      </c>
      <c r="K16" s="89">
        <v>865</v>
      </c>
      <c r="L16" s="89"/>
    </row>
    <row r="17" s="85" customFormat="1" ht="14.5" spans="1:12">
      <c r="A17" s="88">
        <v>44391</v>
      </c>
      <c r="B17" s="89" t="s">
        <v>599</v>
      </c>
      <c r="C17" s="89" t="s">
        <v>600</v>
      </c>
      <c r="D17" s="89" t="s">
        <v>366</v>
      </c>
      <c r="E17" s="89" t="s">
        <v>601</v>
      </c>
      <c r="F17" s="89" t="s">
        <v>602</v>
      </c>
      <c r="G17" s="89" t="s">
        <v>550</v>
      </c>
      <c r="H17" s="89">
        <v>880</v>
      </c>
      <c r="I17" s="89">
        <v>50</v>
      </c>
      <c r="J17" s="89">
        <v>15</v>
      </c>
      <c r="K17" s="89">
        <v>945</v>
      </c>
      <c r="L17" s="89"/>
    </row>
    <row r="18" s="85" customFormat="1" ht="14.5" spans="1:12">
      <c r="A18" s="90">
        <v>44391</v>
      </c>
      <c r="B18" s="91" t="s">
        <v>603</v>
      </c>
      <c r="C18" s="91" t="s">
        <v>604</v>
      </c>
      <c r="D18" s="91" t="s">
        <v>237</v>
      </c>
      <c r="E18" s="91" t="s">
        <v>605</v>
      </c>
      <c r="F18" s="91" t="s">
        <v>606</v>
      </c>
      <c r="G18" s="91" t="s">
        <v>593</v>
      </c>
      <c r="H18" s="91">
        <v>790</v>
      </c>
      <c r="I18" s="91">
        <v>50</v>
      </c>
      <c r="J18" s="91">
        <v>15</v>
      </c>
      <c r="K18" s="91">
        <v>410</v>
      </c>
      <c r="L18" s="91">
        <v>395</v>
      </c>
    </row>
    <row r="19" s="85" customFormat="1" ht="14.5" spans="1:12">
      <c r="A19" s="88">
        <v>44391</v>
      </c>
      <c r="B19" s="89" t="s">
        <v>607</v>
      </c>
      <c r="C19" s="89" t="s">
        <v>608</v>
      </c>
      <c r="D19" s="89" t="s">
        <v>237</v>
      </c>
      <c r="E19" s="89" t="s">
        <v>609</v>
      </c>
      <c r="F19" s="89" t="s">
        <v>610</v>
      </c>
      <c r="G19" s="89" t="s">
        <v>611</v>
      </c>
      <c r="H19" s="89">
        <v>750</v>
      </c>
      <c r="I19" s="89">
        <v>50</v>
      </c>
      <c r="J19" s="89">
        <v>15</v>
      </c>
      <c r="K19" s="89">
        <v>815</v>
      </c>
      <c r="L19" s="89"/>
    </row>
    <row r="20" s="85" customFormat="1" ht="14.5" spans="1:12">
      <c r="A20" s="88">
        <v>44398</v>
      </c>
      <c r="B20" s="89" t="s">
        <v>612</v>
      </c>
      <c r="C20" s="89" t="s">
        <v>613</v>
      </c>
      <c r="D20" s="89" t="s">
        <v>237</v>
      </c>
      <c r="E20" s="89" t="s">
        <v>614</v>
      </c>
      <c r="F20" s="89" t="s">
        <v>615</v>
      </c>
      <c r="G20" s="89" t="s">
        <v>611</v>
      </c>
      <c r="H20" s="89">
        <v>640</v>
      </c>
      <c r="I20" s="89">
        <v>50</v>
      </c>
      <c r="J20" s="89">
        <v>15</v>
      </c>
      <c r="K20" s="89">
        <v>705</v>
      </c>
      <c r="L20" s="89"/>
    </row>
    <row r="21" s="85" customFormat="1" ht="14.5" spans="1:12">
      <c r="A21" s="90">
        <v>44391</v>
      </c>
      <c r="B21" s="91" t="s">
        <v>616</v>
      </c>
      <c r="C21" s="91" t="s">
        <v>617</v>
      </c>
      <c r="D21" s="91" t="s">
        <v>232</v>
      </c>
      <c r="E21" s="91" t="s">
        <v>618</v>
      </c>
      <c r="F21" s="91" t="s">
        <v>619</v>
      </c>
      <c r="G21" s="91" t="s">
        <v>620</v>
      </c>
      <c r="H21" s="91">
        <v>1410</v>
      </c>
      <c r="I21" s="91">
        <v>50</v>
      </c>
      <c r="J21" s="91">
        <v>15</v>
      </c>
      <c r="K21" s="91">
        <v>579</v>
      </c>
      <c r="L21" s="91">
        <v>564</v>
      </c>
    </row>
    <row r="22" s="85" customFormat="1" ht="14.5" spans="1:12">
      <c r="A22" s="88">
        <v>44391</v>
      </c>
      <c r="B22" s="89" t="s">
        <v>621</v>
      </c>
      <c r="C22" s="89" t="s">
        <v>608</v>
      </c>
      <c r="D22" s="89" t="s">
        <v>232</v>
      </c>
      <c r="E22" s="89" t="s">
        <v>609</v>
      </c>
      <c r="F22" s="89" t="s">
        <v>610</v>
      </c>
      <c r="G22" s="89" t="s">
        <v>611</v>
      </c>
      <c r="H22" s="89">
        <v>750</v>
      </c>
      <c r="I22" s="89">
        <v>50</v>
      </c>
      <c r="J22" s="89">
        <v>15</v>
      </c>
      <c r="K22" s="89">
        <v>815</v>
      </c>
      <c r="L22" s="89"/>
    </row>
    <row r="23" s="85" customFormat="1" ht="14.5" spans="1:12">
      <c r="A23" s="88">
        <v>44391</v>
      </c>
      <c r="B23" s="89" t="s">
        <v>622</v>
      </c>
      <c r="C23" s="89" t="s">
        <v>623</v>
      </c>
      <c r="D23" s="89" t="s">
        <v>242</v>
      </c>
      <c r="E23" s="89" t="s">
        <v>624</v>
      </c>
      <c r="F23" s="89" t="s">
        <v>625</v>
      </c>
      <c r="G23" s="89" t="s">
        <v>539</v>
      </c>
      <c r="H23" s="89">
        <v>1290</v>
      </c>
      <c r="I23" s="89">
        <v>50</v>
      </c>
      <c r="J23" s="89">
        <v>15</v>
      </c>
      <c r="K23" s="89">
        <v>1355</v>
      </c>
      <c r="L23" s="89"/>
    </row>
    <row r="24" s="85" customFormat="1" ht="14.5" spans="1:12">
      <c r="A24" s="88">
        <v>44391</v>
      </c>
      <c r="B24" s="89" t="s">
        <v>626</v>
      </c>
      <c r="C24" s="89" t="s">
        <v>627</v>
      </c>
      <c r="D24" s="89" t="s">
        <v>242</v>
      </c>
      <c r="E24" s="89" t="s">
        <v>628</v>
      </c>
      <c r="F24" s="89" t="s">
        <v>629</v>
      </c>
      <c r="G24" s="89" t="s">
        <v>563</v>
      </c>
      <c r="H24" s="89">
        <v>1530</v>
      </c>
      <c r="I24" s="89">
        <v>50</v>
      </c>
      <c r="J24" s="89">
        <v>15</v>
      </c>
      <c r="K24" s="89">
        <v>1595</v>
      </c>
      <c r="L24" s="89"/>
    </row>
    <row r="25" s="85" customFormat="1" ht="14.5" spans="1:12">
      <c r="A25" s="90">
        <v>44391</v>
      </c>
      <c r="B25" s="91" t="s">
        <v>630</v>
      </c>
      <c r="C25" s="91" t="s">
        <v>631</v>
      </c>
      <c r="D25" s="91" t="s">
        <v>393</v>
      </c>
      <c r="E25" s="91" t="s">
        <v>632</v>
      </c>
      <c r="F25" s="91" t="s">
        <v>633</v>
      </c>
      <c r="G25" s="91" t="s">
        <v>634</v>
      </c>
      <c r="H25" s="91">
        <v>1670</v>
      </c>
      <c r="I25" s="91">
        <v>50</v>
      </c>
      <c r="J25" s="91">
        <v>15</v>
      </c>
      <c r="K25" s="91">
        <v>516</v>
      </c>
      <c r="L25" s="91">
        <v>501</v>
      </c>
    </row>
    <row r="26" s="85" customFormat="1" ht="14.5" spans="1:12">
      <c r="A26" s="88">
        <v>44391</v>
      </c>
      <c r="B26" s="89" t="s">
        <v>635</v>
      </c>
      <c r="C26" s="89" t="s">
        <v>552</v>
      </c>
      <c r="D26" s="89" t="s">
        <v>393</v>
      </c>
      <c r="E26" s="89" t="s">
        <v>553</v>
      </c>
      <c r="F26" s="89" t="s">
        <v>554</v>
      </c>
      <c r="G26" s="89" t="s">
        <v>550</v>
      </c>
      <c r="H26" s="89">
        <v>700</v>
      </c>
      <c r="I26" s="89">
        <v>50</v>
      </c>
      <c r="J26" s="89">
        <v>15</v>
      </c>
      <c r="K26" s="89">
        <v>765</v>
      </c>
      <c r="L26" s="89"/>
    </row>
    <row r="27" s="85" customFormat="1" ht="14.5" spans="1:12">
      <c r="A27" s="88">
        <v>44396</v>
      </c>
      <c r="B27" s="89" t="s">
        <v>636</v>
      </c>
      <c r="C27" s="89" t="s">
        <v>637</v>
      </c>
      <c r="D27" s="89" t="s">
        <v>393</v>
      </c>
      <c r="E27" s="89" t="s">
        <v>638</v>
      </c>
      <c r="F27" s="89" t="s">
        <v>639</v>
      </c>
      <c r="G27" s="89" t="s">
        <v>583</v>
      </c>
      <c r="H27" s="89">
        <v>810</v>
      </c>
      <c r="I27" s="89">
        <v>50</v>
      </c>
      <c r="J27" s="89">
        <v>15</v>
      </c>
      <c r="K27" s="89">
        <v>875</v>
      </c>
      <c r="L27" s="89"/>
    </row>
    <row r="28" s="85" customFormat="1" ht="14.5" spans="1:12">
      <c r="A28" s="88">
        <v>44391</v>
      </c>
      <c r="B28" s="89" t="s">
        <v>640</v>
      </c>
      <c r="C28" s="89" t="s">
        <v>641</v>
      </c>
      <c r="D28" s="89" t="s">
        <v>377</v>
      </c>
      <c r="E28" s="89" t="s">
        <v>642</v>
      </c>
      <c r="F28" s="89" t="s">
        <v>643</v>
      </c>
      <c r="G28" s="89" t="s">
        <v>578</v>
      </c>
      <c r="H28" s="89">
        <v>1000</v>
      </c>
      <c r="I28" s="89">
        <v>50</v>
      </c>
      <c r="J28" s="89">
        <v>15</v>
      </c>
      <c r="K28" s="89">
        <v>1065</v>
      </c>
      <c r="L28" s="89"/>
    </row>
    <row r="29" s="85" customFormat="1" ht="14.5" spans="1:12">
      <c r="A29" s="90">
        <v>44391</v>
      </c>
      <c r="B29" s="91" t="s">
        <v>644</v>
      </c>
      <c r="C29" s="91" t="s">
        <v>645</v>
      </c>
      <c r="D29" s="91" t="s">
        <v>293</v>
      </c>
      <c r="E29" s="91" t="s">
        <v>646</v>
      </c>
      <c r="F29" s="91" t="s">
        <v>647</v>
      </c>
      <c r="G29" s="91" t="s">
        <v>593</v>
      </c>
      <c r="H29" s="91">
        <v>890</v>
      </c>
      <c r="I29" s="91">
        <v>50</v>
      </c>
      <c r="J29" s="91">
        <v>15</v>
      </c>
      <c r="K29" s="91">
        <v>460</v>
      </c>
      <c r="L29" s="91">
        <v>445</v>
      </c>
    </row>
    <row r="30" s="85" customFormat="1" ht="14.5" spans="1:12">
      <c r="A30" s="88">
        <v>44391</v>
      </c>
      <c r="B30" s="89" t="s">
        <v>648</v>
      </c>
      <c r="C30" s="89" t="s">
        <v>649</v>
      </c>
      <c r="D30" s="89" t="s">
        <v>293</v>
      </c>
      <c r="E30" s="89" t="s">
        <v>650</v>
      </c>
      <c r="F30" s="89" t="s">
        <v>651</v>
      </c>
      <c r="G30" s="89" t="s">
        <v>539</v>
      </c>
      <c r="H30" s="89">
        <v>880</v>
      </c>
      <c r="I30" s="89">
        <v>50</v>
      </c>
      <c r="J30" s="89">
        <v>15</v>
      </c>
      <c r="K30" s="89">
        <v>945</v>
      </c>
      <c r="L30" s="89"/>
    </row>
    <row r="31" s="85" customFormat="1" ht="14.5" spans="1:12">
      <c r="A31" s="88">
        <v>44396</v>
      </c>
      <c r="B31" s="89" t="s">
        <v>652</v>
      </c>
      <c r="C31" s="89" t="s">
        <v>653</v>
      </c>
      <c r="D31" s="89" t="s">
        <v>293</v>
      </c>
      <c r="E31" s="89" t="s">
        <v>654</v>
      </c>
      <c r="F31" s="89" t="s">
        <v>655</v>
      </c>
      <c r="G31" s="89" t="s">
        <v>563</v>
      </c>
      <c r="H31" s="89">
        <v>1000</v>
      </c>
      <c r="I31" s="89">
        <v>50</v>
      </c>
      <c r="J31" s="89">
        <v>15</v>
      </c>
      <c r="K31" s="89">
        <v>1065</v>
      </c>
      <c r="L31" s="89"/>
    </row>
    <row r="32" s="85" customFormat="1" spans="1:12">
      <c r="A32" s="92" t="s">
        <v>15</v>
      </c>
      <c r="B32" s="93"/>
      <c r="C32" s="93"/>
      <c r="D32" s="93"/>
      <c r="E32" s="93"/>
      <c r="F32" s="93"/>
      <c r="G32" s="93"/>
      <c r="H32" s="93"/>
      <c r="I32" s="95"/>
      <c r="J32" s="96">
        <f>SUM(J3:J31)</f>
        <v>435</v>
      </c>
      <c r="K32" s="97">
        <f>SUM(K3:K31)</f>
        <v>32300</v>
      </c>
      <c r="L32" s="94"/>
    </row>
    <row r="33" s="85" customFormat="1" spans="1:12">
      <c r="A33" s="94"/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</row>
  </sheetData>
  <mergeCells count="2">
    <mergeCell ref="A1:L1"/>
    <mergeCell ref="A32:I32"/>
  </mergeCells>
  <conditionalFormatting sqref="B3:B31">
    <cfRule type="duplicateValues" dxfId="1" priority="1"/>
    <cfRule type="duplicateValues" dxfId="1" priority="3"/>
  </conditionalFormatting>
  <conditionalFormatting sqref="B1:B31 B33:B1048576">
    <cfRule type="duplicateValues" dxfId="1" priority="2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zoomScale="70" zoomScaleNormal="70" workbookViewId="0">
      <selection activeCell="H10" sqref="H10"/>
    </sheetView>
  </sheetViews>
  <sheetFormatPr defaultColWidth="8.66666666666667" defaultRowHeight="14"/>
  <cols>
    <col min="1" max="2" width="8.66666666666667" style="2"/>
    <col min="3" max="3" width="12.6666666666667" style="2"/>
    <col min="4" max="4" width="12.75" style="2" customWidth="1"/>
    <col min="5" max="5" width="13.8333333333333" style="2" customWidth="1"/>
    <col min="6" max="6" width="16.1666666666667" style="2" customWidth="1"/>
    <col min="7" max="7" width="11.8333333333333" style="2" customWidth="1"/>
    <col min="8" max="8" width="12.5" style="2" customWidth="1"/>
    <col min="9" max="10" width="8.66666666666667" style="2"/>
    <col min="11" max="11" width="13.75" style="3" customWidth="1"/>
    <col min="12" max="12" width="9.08333333333333" style="4" customWidth="1"/>
    <col min="13" max="13" width="21.2" style="2" customWidth="1"/>
    <col min="14" max="16384" width="8.66666666666667" style="2"/>
  </cols>
  <sheetData>
    <row r="1" ht="20" customHeight="1" spans="1:1">
      <c r="A1" s="5" t="s">
        <v>656</v>
      </c>
    </row>
    <row r="2" ht="23" customHeight="1" spans="1:13">
      <c r="A2" s="6" t="s">
        <v>191</v>
      </c>
      <c r="B2" s="7" t="s">
        <v>657</v>
      </c>
      <c r="C2" s="7" t="s">
        <v>197</v>
      </c>
      <c r="D2" s="7" t="s">
        <v>200</v>
      </c>
      <c r="E2" s="8" t="s">
        <v>6</v>
      </c>
      <c r="F2" s="7" t="s">
        <v>658</v>
      </c>
      <c r="G2" s="7" t="s">
        <v>659</v>
      </c>
      <c r="H2" s="7" t="s">
        <v>660</v>
      </c>
      <c r="I2" s="49" t="s">
        <v>661</v>
      </c>
      <c r="J2" s="49" t="s">
        <v>662</v>
      </c>
      <c r="K2" s="7" t="s">
        <v>663</v>
      </c>
      <c r="L2" s="50" t="s">
        <v>664</v>
      </c>
      <c r="M2" s="7" t="s">
        <v>665</v>
      </c>
    </row>
    <row r="3" ht="30" customHeight="1" spans="1:13">
      <c r="A3" s="9">
        <v>1</v>
      </c>
      <c r="B3" s="10">
        <v>44395</v>
      </c>
      <c r="C3" s="11" t="s">
        <v>484</v>
      </c>
      <c r="D3" s="12" t="s">
        <v>227</v>
      </c>
      <c r="E3" s="13" t="s">
        <v>666</v>
      </c>
      <c r="F3" s="14" t="s">
        <v>667</v>
      </c>
      <c r="G3" s="15" t="s">
        <v>668</v>
      </c>
      <c r="H3" s="12" t="s">
        <v>669</v>
      </c>
      <c r="I3" s="51">
        <v>0.381944444444444</v>
      </c>
      <c r="J3" s="51">
        <v>0.599305555555556</v>
      </c>
      <c r="K3" s="12" t="s">
        <v>670</v>
      </c>
      <c r="L3" s="52" t="s">
        <v>671</v>
      </c>
      <c r="M3" s="53" t="s">
        <v>672</v>
      </c>
    </row>
    <row r="4" ht="30" customHeight="1" spans="1:13">
      <c r="A4" s="9">
        <f>ROW()-2</f>
        <v>2</v>
      </c>
      <c r="B4" s="16"/>
      <c r="C4" s="11" t="s">
        <v>487</v>
      </c>
      <c r="D4" s="12" t="s">
        <v>227</v>
      </c>
      <c r="E4" s="13" t="s">
        <v>666</v>
      </c>
      <c r="F4" s="14" t="s">
        <v>667</v>
      </c>
      <c r="G4" s="15" t="s">
        <v>668</v>
      </c>
      <c r="H4" s="12" t="s">
        <v>669</v>
      </c>
      <c r="I4" s="51">
        <v>0.381944444444444</v>
      </c>
      <c r="J4" s="51">
        <v>0.599305555555556</v>
      </c>
      <c r="K4" s="12" t="s">
        <v>670</v>
      </c>
      <c r="L4" s="52"/>
      <c r="M4" s="54"/>
    </row>
    <row r="5" s="1" customFormat="1" ht="5" customHeight="1" spans="1:13">
      <c r="A5" s="17"/>
      <c r="B5" s="18"/>
      <c r="C5" s="18"/>
      <c r="D5" s="18"/>
      <c r="E5" s="18"/>
      <c r="F5" s="18"/>
      <c r="G5" s="18"/>
      <c r="H5" s="18"/>
      <c r="I5" s="18"/>
      <c r="J5" s="18"/>
      <c r="K5" s="18"/>
      <c r="L5" s="55"/>
      <c r="M5" s="56"/>
    </row>
    <row r="6" ht="30" customHeight="1" spans="1:13">
      <c r="A6" s="19">
        <v>1</v>
      </c>
      <c r="B6" s="20">
        <v>44396</v>
      </c>
      <c r="C6" s="21" t="s">
        <v>257</v>
      </c>
      <c r="D6" s="22" t="s">
        <v>209</v>
      </c>
      <c r="E6" s="329" t="s">
        <v>259</v>
      </c>
      <c r="F6" s="24" t="s">
        <v>673</v>
      </c>
      <c r="G6" s="20" t="s">
        <v>668</v>
      </c>
      <c r="H6" s="24" t="s">
        <v>674</v>
      </c>
      <c r="I6" s="57">
        <v>0.315972222222222</v>
      </c>
      <c r="J6" s="57">
        <v>0.578472222222222</v>
      </c>
      <c r="K6" s="58" t="s">
        <v>675</v>
      </c>
      <c r="L6" s="59" t="s">
        <v>676</v>
      </c>
      <c r="M6" s="60" t="s">
        <v>677</v>
      </c>
    </row>
    <row r="7" ht="30" customHeight="1" spans="1:13">
      <c r="A7" s="25">
        <v>2</v>
      </c>
      <c r="B7" s="26">
        <v>44396</v>
      </c>
      <c r="C7" s="27" t="s">
        <v>263</v>
      </c>
      <c r="D7" s="28" t="s">
        <v>209</v>
      </c>
      <c r="E7" s="29">
        <v>18106369360</v>
      </c>
      <c r="F7" s="30" t="s">
        <v>678</v>
      </c>
      <c r="G7" s="26" t="s">
        <v>668</v>
      </c>
      <c r="H7" s="30" t="s">
        <v>674</v>
      </c>
      <c r="I7" s="61">
        <v>0.340972222222222</v>
      </c>
      <c r="J7" s="61">
        <v>0.571527777777778</v>
      </c>
      <c r="K7" s="62" t="s">
        <v>679</v>
      </c>
      <c r="L7" s="63" t="s">
        <v>680</v>
      </c>
      <c r="M7" s="64" t="s">
        <v>681</v>
      </c>
    </row>
    <row r="8" ht="30" customHeight="1" spans="1:13">
      <c r="A8" s="9">
        <v>3</v>
      </c>
      <c r="B8" s="15">
        <v>44396</v>
      </c>
      <c r="C8" s="12" t="s">
        <v>278</v>
      </c>
      <c r="D8" s="31" t="s">
        <v>209</v>
      </c>
      <c r="E8" s="32">
        <v>18601076762</v>
      </c>
      <c r="F8" s="12" t="s">
        <v>682</v>
      </c>
      <c r="G8" s="12" t="s">
        <v>668</v>
      </c>
      <c r="H8" s="12" t="s">
        <v>683</v>
      </c>
      <c r="I8" s="51">
        <v>0.583333333333333</v>
      </c>
      <c r="J8" s="51">
        <v>0.755555555555556</v>
      </c>
      <c r="K8" s="12" t="s">
        <v>670</v>
      </c>
      <c r="L8" s="52" t="s">
        <v>684</v>
      </c>
      <c r="M8" s="65" t="s">
        <v>685</v>
      </c>
    </row>
    <row r="9" ht="30" customHeight="1" spans="1:13">
      <c r="A9" s="9">
        <v>4</v>
      </c>
      <c r="B9" s="15">
        <v>44396</v>
      </c>
      <c r="C9" s="12" t="s">
        <v>252</v>
      </c>
      <c r="D9" s="12" t="s">
        <v>209</v>
      </c>
      <c r="E9" s="33">
        <v>18600234999</v>
      </c>
      <c r="F9" s="11" t="s">
        <v>686</v>
      </c>
      <c r="G9" s="15" t="s">
        <v>668</v>
      </c>
      <c r="H9" s="11" t="s">
        <v>687</v>
      </c>
      <c r="I9" s="66">
        <v>0.415972222222222</v>
      </c>
      <c r="J9" s="66">
        <v>0.573611111111111</v>
      </c>
      <c r="K9" s="12" t="s">
        <v>670</v>
      </c>
      <c r="L9" s="52" t="s">
        <v>688</v>
      </c>
      <c r="M9" s="65" t="s">
        <v>689</v>
      </c>
    </row>
    <row r="10" ht="30" customHeight="1" spans="1:13">
      <c r="A10" s="9">
        <v>5</v>
      </c>
      <c r="B10" s="15">
        <v>44396</v>
      </c>
      <c r="C10" s="12" t="s">
        <v>347</v>
      </c>
      <c r="D10" s="12" t="s">
        <v>209</v>
      </c>
      <c r="E10" s="33">
        <v>13501239299</v>
      </c>
      <c r="F10" s="11" t="s">
        <v>690</v>
      </c>
      <c r="G10" s="15" t="s">
        <v>668</v>
      </c>
      <c r="H10" s="11" t="s">
        <v>691</v>
      </c>
      <c r="I10" s="66"/>
      <c r="J10" s="66">
        <v>0.738194444444444</v>
      </c>
      <c r="K10" s="12" t="s">
        <v>670</v>
      </c>
      <c r="L10" s="52" t="s">
        <v>692</v>
      </c>
      <c r="M10" s="65" t="s">
        <v>681</v>
      </c>
    </row>
    <row r="11" ht="30" customHeight="1" spans="1:13">
      <c r="A11" s="9">
        <v>6</v>
      </c>
      <c r="B11" s="15">
        <v>44396</v>
      </c>
      <c r="C11" s="34" t="s">
        <v>215</v>
      </c>
      <c r="D11" s="31" t="s">
        <v>209</v>
      </c>
      <c r="E11" s="32">
        <v>18910600758</v>
      </c>
      <c r="F11" s="11" t="s">
        <v>667</v>
      </c>
      <c r="G11" s="15" t="s">
        <v>668</v>
      </c>
      <c r="H11" s="11" t="s">
        <v>693</v>
      </c>
      <c r="I11" s="66">
        <v>0.420138888888889</v>
      </c>
      <c r="J11" s="66">
        <v>0.627083333333333</v>
      </c>
      <c r="K11" s="12" t="s">
        <v>670</v>
      </c>
      <c r="L11" s="52" t="s">
        <v>694</v>
      </c>
      <c r="M11" s="65" t="s">
        <v>685</v>
      </c>
    </row>
    <row r="12" ht="30" customHeight="1" spans="1:13">
      <c r="A12" s="9">
        <v>7</v>
      </c>
      <c r="B12" s="15">
        <v>44396</v>
      </c>
      <c r="C12" s="12" t="s">
        <v>273</v>
      </c>
      <c r="D12" s="12" t="s">
        <v>209</v>
      </c>
      <c r="E12" s="32">
        <v>18637186633</v>
      </c>
      <c r="F12" s="12" t="s">
        <v>695</v>
      </c>
      <c r="G12" s="15" t="s">
        <v>668</v>
      </c>
      <c r="H12" s="12" t="s">
        <v>696</v>
      </c>
      <c r="I12" s="51">
        <v>0.4375</v>
      </c>
      <c r="J12" s="51">
        <v>0.642361111111111</v>
      </c>
      <c r="K12" s="12" t="s">
        <v>670</v>
      </c>
      <c r="L12" s="52" t="s">
        <v>697</v>
      </c>
      <c r="M12" s="65" t="s">
        <v>698</v>
      </c>
    </row>
    <row r="13" ht="30" customHeight="1" spans="1:13">
      <c r="A13" s="9">
        <v>8</v>
      </c>
      <c r="B13" s="15">
        <v>44396</v>
      </c>
      <c r="C13" s="35" t="s">
        <v>221</v>
      </c>
      <c r="D13" s="31" t="s">
        <v>209</v>
      </c>
      <c r="E13" s="36">
        <v>13933134567</v>
      </c>
      <c r="F13" s="11" t="s">
        <v>699</v>
      </c>
      <c r="G13" s="15" t="s">
        <v>668</v>
      </c>
      <c r="H13" s="11" t="s">
        <v>700</v>
      </c>
      <c r="I13" s="66">
        <v>0.427777777777778</v>
      </c>
      <c r="J13" s="66">
        <v>0.728472222222222</v>
      </c>
      <c r="K13" s="12" t="s">
        <v>670</v>
      </c>
      <c r="L13" s="67" t="s">
        <v>701</v>
      </c>
      <c r="M13" s="68"/>
    </row>
    <row r="14" ht="30" customHeight="1" spans="1:13">
      <c r="A14" s="9">
        <v>9</v>
      </c>
      <c r="B14" s="15">
        <v>44396</v>
      </c>
      <c r="C14" s="35" t="s">
        <v>225</v>
      </c>
      <c r="D14" s="12" t="s">
        <v>227</v>
      </c>
      <c r="E14" s="36">
        <v>17703119789</v>
      </c>
      <c r="F14" s="11" t="s">
        <v>699</v>
      </c>
      <c r="G14" s="15" t="s">
        <v>668</v>
      </c>
      <c r="H14" s="11" t="s">
        <v>700</v>
      </c>
      <c r="I14" s="66">
        <v>0.427777777777778</v>
      </c>
      <c r="J14" s="66">
        <v>0.728472222222222</v>
      </c>
      <c r="K14" s="12" t="s">
        <v>670</v>
      </c>
      <c r="L14" s="69"/>
      <c r="M14" s="70"/>
    </row>
    <row r="15" ht="30" customHeight="1" spans="1:13">
      <c r="A15" s="9">
        <v>10</v>
      </c>
      <c r="B15" s="15">
        <v>44396</v>
      </c>
      <c r="C15" s="12" t="s">
        <v>702</v>
      </c>
      <c r="D15" s="37" t="s">
        <v>227</v>
      </c>
      <c r="E15" s="32">
        <v>18518408221</v>
      </c>
      <c r="F15" s="14" t="s">
        <v>667</v>
      </c>
      <c r="G15" s="15" t="s">
        <v>668</v>
      </c>
      <c r="H15" s="12" t="s">
        <v>703</v>
      </c>
      <c r="I15" s="51">
        <v>0.492361111111111</v>
      </c>
      <c r="J15" s="51">
        <v>0.734027777777778</v>
      </c>
      <c r="K15" s="12" t="s">
        <v>670</v>
      </c>
      <c r="L15" s="71" t="s">
        <v>704</v>
      </c>
      <c r="M15" s="72"/>
    </row>
    <row r="16" ht="30" customHeight="1" spans="1:13">
      <c r="A16" s="9">
        <v>11</v>
      </c>
      <c r="B16" s="15">
        <v>44396</v>
      </c>
      <c r="C16" s="12" t="s">
        <v>303</v>
      </c>
      <c r="D16" s="12" t="s">
        <v>209</v>
      </c>
      <c r="E16" s="32">
        <v>18874898886</v>
      </c>
      <c r="F16" s="14" t="s">
        <v>705</v>
      </c>
      <c r="G16" s="15" t="s">
        <v>668</v>
      </c>
      <c r="H16" s="12" t="s">
        <v>706</v>
      </c>
      <c r="I16" s="51">
        <v>0.622916666666667</v>
      </c>
      <c r="J16" s="51">
        <v>0.852777777777778</v>
      </c>
      <c r="K16" s="12" t="s">
        <v>670</v>
      </c>
      <c r="L16" s="52" t="s">
        <v>707</v>
      </c>
      <c r="M16" s="65" t="s">
        <v>681</v>
      </c>
    </row>
    <row r="17" ht="30" customHeight="1" spans="1:13">
      <c r="A17" s="28">
        <v>12</v>
      </c>
      <c r="B17" s="26">
        <v>44396</v>
      </c>
      <c r="C17" s="27" t="s">
        <v>408</v>
      </c>
      <c r="D17" s="28" t="s">
        <v>209</v>
      </c>
      <c r="E17" s="29">
        <v>18064016333</v>
      </c>
      <c r="F17" s="30" t="s">
        <v>708</v>
      </c>
      <c r="G17" s="26" t="s">
        <v>668</v>
      </c>
      <c r="H17" s="30" t="s">
        <v>709</v>
      </c>
      <c r="I17" s="61"/>
      <c r="J17" s="61">
        <v>0.826388888888889</v>
      </c>
      <c r="K17" s="62" t="s">
        <v>679</v>
      </c>
      <c r="L17" s="63" t="s">
        <v>710</v>
      </c>
      <c r="M17" s="64" t="s">
        <v>685</v>
      </c>
    </row>
    <row r="18" ht="30" customHeight="1" spans="1:13">
      <c r="A18" s="28">
        <v>13</v>
      </c>
      <c r="B18" s="26">
        <v>44396</v>
      </c>
      <c r="C18" s="27" t="s">
        <v>313</v>
      </c>
      <c r="D18" s="28" t="s">
        <v>209</v>
      </c>
      <c r="E18" s="29">
        <v>18356130668</v>
      </c>
      <c r="F18" s="30" t="s">
        <v>711</v>
      </c>
      <c r="G18" s="26" t="s">
        <v>668</v>
      </c>
      <c r="H18" s="30" t="s">
        <v>712</v>
      </c>
      <c r="I18" s="61">
        <v>0.613888888888889</v>
      </c>
      <c r="J18" s="61">
        <v>0.7</v>
      </c>
      <c r="K18" s="62" t="s">
        <v>679</v>
      </c>
      <c r="L18" s="63" t="s">
        <v>713</v>
      </c>
      <c r="M18" s="64" t="s">
        <v>685</v>
      </c>
    </row>
    <row r="19" s="1" customFormat="1" ht="5" customHeight="1" spans="1:13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73"/>
      <c r="M19" s="38"/>
    </row>
    <row r="20" ht="30" customHeight="1" spans="1:13">
      <c r="A20" s="9">
        <v>14</v>
      </c>
      <c r="B20" s="15">
        <v>44396</v>
      </c>
      <c r="C20" s="12" t="s">
        <v>247</v>
      </c>
      <c r="D20" s="31" t="s">
        <v>209</v>
      </c>
      <c r="E20" s="32">
        <v>18764028999</v>
      </c>
      <c r="F20" s="11" t="s">
        <v>714</v>
      </c>
      <c r="G20" s="15" t="s">
        <v>25</v>
      </c>
      <c r="H20" s="11" t="s">
        <v>715</v>
      </c>
      <c r="I20" s="66">
        <v>0.4375</v>
      </c>
      <c r="J20" s="66">
        <v>0.506944444444444</v>
      </c>
      <c r="K20" s="12" t="s">
        <v>716</v>
      </c>
      <c r="L20" s="52" t="s">
        <v>671</v>
      </c>
      <c r="M20" s="65" t="s">
        <v>717</v>
      </c>
    </row>
    <row r="21" ht="30" customHeight="1" spans="1:13">
      <c r="A21" s="9">
        <v>15</v>
      </c>
      <c r="B21" s="15">
        <v>44396</v>
      </c>
      <c r="C21" s="12" t="s">
        <v>283</v>
      </c>
      <c r="D21" s="31" t="s">
        <v>209</v>
      </c>
      <c r="E21" s="32">
        <v>13659999192</v>
      </c>
      <c r="F21" s="12" t="s">
        <v>718</v>
      </c>
      <c r="G21" s="12" t="s">
        <v>25</v>
      </c>
      <c r="H21" s="31" t="s">
        <v>719</v>
      </c>
      <c r="I21" s="51">
        <v>0.34375</v>
      </c>
      <c r="J21" s="51">
        <v>0.534722222222222</v>
      </c>
      <c r="K21" s="12" t="s">
        <v>716</v>
      </c>
      <c r="L21" s="52" t="s">
        <v>684</v>
      </c>
      <c r="M21" s="65" t="s">
        <v>720</v>
      </c>
    </row>
    <row r="22" ht="30" customHeight="1" spans="1:13">
      <c r="A22" s="9">
        <v>16</v>
      </c>
      <c r="B22" s="15">
        <v>44396</v>
      </c>
      <c r="C22" s="12" t="s">
        <v>293</v>
      </c>
      <c r="D22" s="31" t="s">
        <v>209</v>
      </c>
      <c r="E22" s="32">
        <v>13662977777</v>
      </c>
      <c r="F22" s="12" t="s">
        <v>721</v>
      </c>
      <c r="G22" s="15" t="s">
        <v>25</v>
      </c>
      <c r="H22" s="12" t="s">
        <v>722</v>
      </c>
      <c r="I22" s="51">
        <v>0.458333333333333</v>
      </c>
      <c r="J22" s="51">
        <v>0.548611111111111</v>
      </c>
      <c r="K22" s="12" t="s">
        <v>716</v>
      </c>
      <c r="L22" s="52" t="s">
        <v>688</v>
      </c>
      <c r="M22" s="65" t="s">
        <v>723</v>
      </c>
    </row>
    <row r="23" ht="30" customHeight="1" spans="1:13">
      <c r="A23" s="9">
        <v>17</v>
      </c>
      <c r="B23" s="15">
        <v>44396</v>
      </c>
      <c r="C23" s="34" t="s">
        <v>242</v>
      </c>
      <c r="D23" s="31" t="s">
        <v>209</v>
      </c>
      <c r="E23" s="32">
        <v>15776081212</v>
      </c>
      <c r="F23" s="11" t="s">
        <v>724</v>
      </c>
      <c r="G23" s="15" t="s">
        <v>25</v>
      </c>
      <c r="H23" s="11" t="s">
        <v>725</v>
      </c>
      <c r="I23" s="66">
        <v>0.555555555555556</v>
      </c>
      <c r="J23" s="66">
        <v>0.677083333333333</v>
      </c>
      <c r="K23" s="12" t="s">
        <v>716</v>
      </c>
      <c r="L23" s="52" t="s">
        <v>692</v>
      </c>
      <c r="M23" s="65" t="s">
        <v>726</v>
      </c>
    </row>
    <row r="24" ht="30" customHeight="1" spans="1:13">
      <c r="A24" s="9">
        <v>18</v>
      </c>
      <c r="B24" s="15">
        <v>44396</v>
      </c>
      <c r="C24" s="11" t="s">
        <v>403</v>
      </c>
      <c r="D24" s="12" t="s">
        <v>209</v>
      </c>
      <c r="E24" s="32">
        <v>13888447888</v>
      </c>
      <c r="F24" s="14" t="s">
        <v>727</v>
      </c>
      <c r="G24" s="15" t="s">
        <v>25</v>
      </c>
      <c r="H24" s="12" t="s">
        <v>728</v>
      </c>
      <c r="I24" s="51">
        <v>0.666666666666667</v>
      </c>
      <c r="J24" s="51">
        <v>0.784722222222222</v>
      </c>
      <c r="K24" s="12" t="s">
        <v>716</v>
      </c>
      <c r="L24" s="52" t="s">
        <v>694</v>
      </c>
      <c r="M24" s="65" t="s">
        <v>729</v>
      </c>
    </row>
    <row r="25" ht="30" customHeight="1" spans="1:13">
      <c r="A25" s="9">
        <v>19</v>
      </c>
      <c r="B25" s="39">
        <v>44396</v>
      </c>
      <c r="C25" s="11" t="s">
        <v>398</v>
      </c>
      <c r="D25" s="11" t="s">
        <v>209</v>
      </c>
      <c r="E25" s="40">
        <v>18883668888</v>
      </c>
      <c r="F25" s="11" t="s">
        <v>730</v>
      </c>
      <c r="G25" s="39" t="s">
        <v>25</v>
      </c>
      <c r="H25" s="11" t="s">
        <v>731</v>
      </c>
      <c r="I25" s="66">
        <v>0.559027777777778</v>
      </c>
      <c r="J25" s="66">
        <v>0.663194444444444</v>
      </c>
      <c r="K25" s="12" t="s">
        <v>716</v>
      </c>
      <c r="L25" s="52" t="s">
        <v>697</v>
      </c>
      <c r="M25" s="65" t="s">
        <v>732</v>
      </c>
    </row>
    <row r="26" s="1" customFormat="1" ht="5" customHeight="1" spans="1:13">
      <c r="A26" s="41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74"/>
      <c r="M26" s="42"/>
    </row>
    <row r="27" ht="30" customHeight="1" spans="1:13">
      <c r="A27" s="9">
        <v>20</v>
      </c>
      <c r="B27" s="15">
        <v>44396</v>
      </c>
      <c r="C27" s="12" t="s">
        <v>232</v>
      </c>
      <c r="D27" s="12" t="s">
        <v>209</v>
      </c>
      <c r="E27" s="32">
        <v>13810726925</v>
      </c>
      <c r="F27" s="11" t="s">
        <v>733</v>
      </c>
      <c r="G27" s="12" t="s">
        <v>25</v>
      </c>
      <c r="H27" s="11" t="s">
        <v>734</v>
      </c>
      <c r="I27" s="66">
        <v>0.451388888888889</v>
      </c>
      <c r="J27" s="66">
        <v>0.565972222222222</v>
      </c>
      <c r="K27" s="12" t="s">
        <v>735</v>
      </c>
      <c r="L27" s="52" t="s">
        <v>671</v>
      </c>
      <c r="M27" s="53" t="s">
        <v>736</v>
      </c>
    </row>
    <row r="28" ht="30" customHeight="1" spans="1:13">
      <c r="A28" s="9">
        <v>21</v>
      </c>
      <c r="B28" s="15">
        <v>44396</v>
      </c>
      <c r="C28" s="12" t="s">
        <v>237</v>
      </c>
      <c r="D28" s="12" t="s">
        <v>209</v>
      </c>
      <c r="E28" s="32">
        <v>13224242223</v>
      </c>
      <c r="F28" s="11" t="s">
        <v>733</v>
      </c>
      <c r="G28" s="12" t="s">
        <v>25</v>
      </c>
      <c r="H28" s="11" t="s">
        <v>734</v>
      </c>
      <c r="I28" s="66">
        <v>0.451388888888889</v>
      </c>
      <c r="J28" s="66">
        <v>0.565972222222222</v>
      </c>
      <c r="K28" s="12" t="s">
        <v>735</v>
      </c>
      <c r="L28" s="52"/>
      <c r="M28" s="54"/>
    </row>
    <row r="29" ht="30" customHeight="1" spans="1:13">
      <c r="A29" s="9">
        <v>22</v>
      </c>
      <c r="B29" s="15">
        <v>44396</v>
      </c>
      <c r="C29" s="12" t="s">
        <v>268</v>
      </c>
      <c r="D29" s="31" t="s">
        <v>209</v>
      </c>
      <c r="E29" s="32">
        <v>13056660299</v>
      </c>
      <c r="F29" s="12" t="s">
        <v>737</v>
      </c>
      <c r="G29" s="15" t="s">
        <v>25</v>
      </c>
      <c r="H29" s="12" t="s">
        <v>738</v>
      </c>
      <c r="I29" s="51">
        <v>0.46875</v>
      </c>
      <c r="J29" s="51">
        <v>0.583333333333333</v>
      </c>
      <c r="K29" s="12" t="s">
        <v>735</v>
      </c>
      <c r="L29" s="52" t="s">
        <v>684</v>
      </c>
      <c r="M29" s="65" t="s">
        <v>739</v>
      </c>
    </row>
    <row r="30" ht="30" customHeight="1" spans="1:13">
      <c r="A30" s="9">
        <v>23</v>
      </c>
      <c r="B30" s="15">
        <v>44396</v>
      </c>
      <c r="C30" s="12" t="s">
        <v>383</v>
      </c>
      <c r="D30" s="31" t="s">
        <v>209</v>
      </c>
      <c r="E30" s="32">
        <v>13908070979</v>
      </c>
      <c r="F30" s="12" t="s">
        <v>737</v>
      </c>
      <c r="G30" s="15" t="s">
        <v>25</v>
      </c>
      <c r="H30" s="12" t="s">
        <v>740</v>
      </c>
      <c r="I30" s="51">
        <v>0.815972222222222</v>
      </c>
      <c r="J30" s="51">
        <v>0.934027777777778</v>
      </c>
      <c r="K30" s="12" t="s">
        <v>735</v>
      </c>
      <c r="L30" s="52" t="s">
        <v>688</v>
      </c>
      <c r="M30" s="65" t="s">
        <v>736</v>
      </c>
    </row>
    <row r="31" ht="30" customHeight="1" spans="1:13">
      <c r="A31" s="9">
        <v>24</v>
      </c>
      <c r="B31" s="43">
        <v>44396</v>
      </c>
      <c r="C31" s="11" t="s">
        <v>361</v>
      </c>
      <c r="D31" s="44" t="s">
        <v>209</v>
      </c>
      <c r="E31" s="40">
        <v>18100226777</v>
      </c>
      <c r="F31" s="11" t="s">
        <v>741</v>
      </c>
      <c r="G31" s="39" t="s">
        <v>25</v>
      </c>
      <c r="H31" s="11" t="s">
        <v>742</v>
      </c>
      <c r="I31" s="66">
        <v>0.486111111111111</v>
      </c>
      <c r="J31" s="66">
        <v>0.590277777777778</v>
      </c>
      <c r="K31" s="12" t="s">
        <v>735</v>
      </c>
      <c r="L31" s="52" t="s">
        <v>692</v>
      </c>
      <c r="M31" s="65" t="s">
        <v>743</v>
      </c>
    </row>
    <row r="32" ht="30" customHeight="1" spans="1:13">
      <c r="A32" s="9">
        <v>25</v>
      </c>
      <c r="B32" s="15">
        <v>44396</v>
      </c>
      <c r="C32" s="12" t="s">
        <v>366</v>
      </c>
      <c r="D32" s="31" t="s">
        <v>227</v>
      </c>
      <c r="E32" s="32">
        <v>13810939555</v>
      </c>
      <c r="F32" s="12" t="s">
        <v>744</v>
      </c>
      <c r="G32" s="12" t="s">
        <v>25</v>
      </c>
      <c r="H32" s="12" t="s">
        <v>745</v>
      </c>
      <c r="I32" s="51">
        <v>0.659722222222222</v>
      </c>
      <c r="J32" s="51">
        <v>0.763888888888889</v>
      </c>
      <c r="K32" s="12" t="s">
        <v>735</v>
      </c>
      <c r="L32" s="52" t="s">
        <v>694</v>
      </c>
      <c r="M32" s="65" t="s">
        <v>672</v>
      </c>
    </row>
    <row r="33" ht="30" customHeight="1" spans="1:13">
      <c r="A33" s="9">
        <v>26</v>
      </c>
      <c r="B33" s="15">
        <v>44396</v>
      </c>
      <c r="C33" s="12" t="s">
        <v>377</v>
      </c>
      <c r="D33" s="31" t="s">
        <v>209</v>
      </c>
      <c r="E33" s="32">
        <v>13959245977</v>
      </c>
      <c r="F33" s="12" t="s">
        <v>746</v>
      </c>
      <c r="G33" s="12" t="s">
        <v>25</v>
      </c>
      <c r="H33" s="12" t="s">
        <v>747</v>
      </c>
      <c r="I33" s="51">
        <v>0.71875</v>
      </c>
      <c r="J33" s="51">
        <v>0.798611111111111</v>
      </c>
      <c r="K33" s="12" t="s">
        <v>735</v>
      </c>
      <c r="L33" s="52" t="s">
        <v>697</v>
      </c>
      <c r="M33" s="65" t="s">
        <v>689</v>
      </c>
    </row>
    <row r="34" s="1" customFormat="1" ht="5" customHeight="1" spans="1:13">
      <c r="A34" s="41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74"/>
      <c r="M34" s="42"/>
    </row>
    <row r="35" ht="30" customHeight="1" spans="1:13">
      <c r="A35" s="9">
        <v>27</v>
      </c>
      <c r="B35" s="15">
        <v>44396</v>
      </c>
      <c r="C35" s="12" t="s">
        <v>388</v>
      </c>
      <c r="D35" s="12" t="s">
        <v>209</v>
      </c>
      <c r="E35" s="32">
        <v>18178610581</v>
      </c>
      <c r="F35" s="12" t="s">
        <v>748</v>
      </c>
      <c r="G35" s="15" t="s">
        <v>25</v>
      </c>
      <c r="H35" s="12" t="s">
        <v>749</v>
      </c>
      <c r="I35" s="51">
        <v>0.888888888888889</v>
      </c>
      <c r="J35" s="51" t="s">
        <v>750</v>
      </c>
      <c r="K35" s="12" t="s">
        <v>751</v>
      </c>
      <c r="L35" s="52" t="s">
        <v>671</v>
      </c>
      <c r="M35" s="53" t="s">
        <v>752</v>
      </c>
    </row>
    <row r="36" ht="30" customHeight="1" spans="1:13">
      <c r="A36" s="9">
        <v>28</v>
      </c>
      <c r="B36" s="15">
        <v>44396</v>
      </c>
      <c r="C36" s="12" t="s">
        <v>393</v>
      </c>
      <c r="D36" s="12" t="s">
        <v>209</v>
      </c>
      <c r="E36" s="32">
        <v>18185098797</v>
      </c>
      <c r="F36" s="14" t="s">
        <v>748</v>
      </c>
      <c r="G36" s="15" t="s">
        <v>25</v>
      </c>
      <c r="H36" s="12" t="s">
        <v>749</v>
      </c>
      <c r="I36" s="51">
        <v>0.888888888888889</v>
      </c>
      <c r="J36" s="51" t="s">
        <v>750</v>
      </c>
      <c r="K36" s="12" t="s">
        <v>751</v>
      </c>
      <c r="L36" s="52"/>
      <c r="M36" s="54"/>
    </row>
    <row r="37" s="1" customFormat="1" ht="5" customHeight="1" spans="1:13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74"/>
      <c r="M37" s="42"/>
    </row>
    <row r="38" ht="30" customHeight="1" spans="1:13">
      <c r="A38" s="9">
        <v>29</v>
      </c>
      <c r="B38" s="45">
        <v>44396</v>
      </c>
      <c r="C38" s="46" t="s">
        <v>439</v>
      </c>
      <c r="D38" s="47" t="s">
        <v>209</v>
      </c>
      <c r="E38" s="48">
        <v>13501238363</v>
      </c>
      <c r="F38" s="14" t="s">
        <v>682</v>
      </c>
      <c r="G38" s="46" t="s">
        <v>22</v>
      </c>
      <c r="H38" s="46" t="s">
        <v>753</v>
      </c>
      <c r="I38" s="75">
        <v>0.322916666666667</v>
      </c>
      <c r="J38" s="75">
        <v>0.553472222222222</v>
      </c>
      <c r="K38" s="46" t="s">
        <v>754</v>
      </c>
      <c r="L38" s="76" t="s">
        <v>755</v>
      </c>
      <c r="M38" s="77" t="s">
        <v>698</v>
      </c>
    </row>
    <row r="39" ht="30" customHeight="1" spans="1:13">
      <c r="A39" s="9">
        <v>30</v>
      </c>
      <c r="B39" s="45">
        <v>44396</v>
      </c>
      <c r="C39" s="46" t="s">
        <v>445</v>
      </c>
      <c r="D39" s="46" t="s">
        <v>209</v>
      </c>
      <c r="E39" s="48">
        <v>15810548360</v>
      </c>
      <c r="F39" s="14" t="s">
        <v>21</v>
      </c>
      <c r="G39" s="46" t="s">
        <v>22</v>
      </c>
      <c r="H39" s="46" t="s">
        <v>756</v>
      </c>
      <c r="I39" s="75">
        <v>0.478472222222222</v>
      </c>
      <c r="J39" s="75">
        <v>0.496527777777778</v>
      </c>
      <c r="K39" s="75" t="s">
        <v>679</v>
      </c>
      <c r="L39" s="78" t="s">
        <v>757</v>
      </c>
      <c r="M39" s="77" t="s">
        <v>681</v>
      </c>
    </row>
    <row r="40" s="2" customFormat="1" ht="30" customHeight="1" spans="1:13">
      <c r="A40" s="9">
        <v>31</v>
      </c>
      <c r="B40" s="45">
        <v>44396</v>
      </c>
      <c r="C40" s="46" t="s">
        <v>758</v>
      </c>
      <c r="D40" s="46" t="s">
        <v>227</v>
      </c>
      <c r="E40" s="48" t="s">
        <v>759</v>
      </c>
      <c r="F40" s="14" t="s">
        <v>682</v>
      </c>
      <c r="G40" s="46" t="s">
        <v>22</v>
      </c>
      <c r="H40" s="46" t="s">
        <v>760</v>
      </c>
      <c r="I40" s="75">
        <v>0.388888888888889</v>
      </c>
      <c r="J40" s="75">
        <v>0.609027777777778</v>
      </c>
      <c r="K40" s="75" t="s">
        <v>754</v>
      </c>
      <c r="L40" s="79" t="s">
        <v>77</v>
      </c>
      <c r="M40" s="80" t="s">
        <v>761</v>
      </c>
    </row>
    <row r="41" ht="30" customHeight="1" spans="1:13">
      <c r="A41" s="9">
        <v>32</v>
      </c>
      <c r="B41" s="45">
        <v>44396</v>
      </c>
      <c r="C41" s="46" t="s">
        <v>762</v>
      </c>
      <c r="D41" s="46" t="s">
        <v>227</v>
      </c>
      <c r="E41" s="48">
        <v>17681329407</v>
      </c>
      <c r="F41" s="14" t="s">
        <v>682</v>
      </c>
      <c r="G41" s="46" t="s">
        <v>22</v>
      </c>
      <c r="H41" s="46" t="s">
        <v>760</v>
      </c>
      <c r="I41" s="75">
        <v>0.388888888888889</v>
      </c>
      <c r="J41" s="75"/>
      <c r="K41" s="75"/>
      <c r="L41" s="81"/>
      <c r="M41" s="82"/>
    </row>
    <row r="42" ht="30" customHeight="1" spans="1:13">
      <c r="A42" s="9">
        <v>33</v>
      </c>
      <c r="B42" s="45">
        <v>44396</v>
      </c>
      <c r="C42" s="46" t="s">
        <v>763</v>
      </c>
      <c r="D42" s="46" t="s">
        <v>209</v>
      </c>
      <c r="E42" s="48">
        <v>17316146664</v>
      </c>
      <c r="F42" s="14" t="s">
        <v>682</v>
      </c>
      <c r="G42" s="46" t="s">
        <v>22</v>
      </c>
      <c r="H42" s="46" t="s">
        <v>760</v>
      </c>
      <c r="I42" s="75">
        <v>0.388888888888889</v>
      </c>
      <c r="J42" s="75"/>
      <c r="K42" s="75"/>
      <c r="L42" s="83"/>
      <c r="M42" s="84"/>
    </row>
    <row r="43" ht="30" customHeight="1" spans="1:13">
      <c r="A43" s="9">
        <v>34</v>
      </c>
      <c r="B43" s="45">
        <v>44396</v>
      </c>
      <c r="C43" s="46" t="s">
        <v>454</v>
      </c>
      <c r="D43" s="46" t="s">
        <v>209</v>
      </c>
      <c r="E43" s="48">
        <v>13911805851</v>
      </c>
      <c r="F43" s="14" t="s">
        <v>682</v>
      </c>
      <c r="G43" s="46" t="s">
        <v>22</v>
      </c>
      <c r="H43" s="46" t="s">
        <v>693</v>
      </c>
      <c r="I43" s="75">
        <v>0.420138888888889</v>
      </c>
      <c r="J43" s="75">
        <v>0.628472222222222</v>
      </c>
      <c r="K43" s="75" t="s">
        <v>754</v>
      </c>
      <c r="L43" s="78" t="s">
        <v>764</v>
      </c>
      <c r="M43" s="80" t="s">
        <v>765</v>
      </c>
    </row>
    <row r="44" ht="30" customHeight="1" spans="1:13">
      <c r="A44" s="9">
        <v>35</v>
      </c>
      <c r="B44" s="45">
        <v>44396</v>
      </c>
      <c r="C44" s="46" t="s">
        <v>766</v>
      </c>
      <c r="D44" s="46" t="s">
        <v>209</v>
      </c>
      <c r="E44" s="48">
        <v>15911180529</v>
      </c>
      <c r="F44" s="14" t="s">
        <v>682</v>
      </c>
      <c r="G44" s="46" t="s">
        <v>22</v>
      </c>
      <c r="H44" s="46" t="s">
        <v>693</v>
      </c>
      <c r="I44" s="75">
        <v>0.420138888888889</v>
      </c>
      <c r="J44" s="75">
        <v>0.628472222222222</v>
      </c>
      <c r="K44" s="75" t="s">
        <v>754</v>
      </c>
      <c r="L44" s="78"/>
      <c r="M44" s="84"/>
    </row>
    <row r="45" s="1" customFormat="1" ht="5" customHeight="1" spans="1:13">
      <c r="A45" s="41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74"/>
      <c r="M45" s="42"/>
    </row>
  </sheetData>
  <mergeCells count="21">
    <mergeCell ref="A5:M5"/>
    <mergeCell ref="L15:M15"/>
    <mergeCell ref="A19:M19"/>
    <mergeCell ref="A26:M26"/>
    <mergeCell ref="A34:M34"/>
    <mergeCell ref="A37:M37"/>
    <mergeCell ref="A45:M45"/>
    <mergeCell ref="B3:B4"/>
    <mergeCell ref="J40:J42"/>
    <mergeCell ref="K40:K42"/>
    <mergeCell ref="L3:L4"/>
    <mergeCell ref="L27:L28"/>
    <mergeCell ref="L35:L36"/>
    <mergeCell ref="L40:L42"/>
    <mergeCell ref="L43:L44"/>
    <mergeCell ref="M3:M4"/>
    <mergeCell ref="M27:M28"/>
    <mergeCell ref="M35:M36"/>
    <mergeCell ref="M40:M42"/>
    <mergeCell ref="M43:M44"/>
    <mergeCell ref="L13:M14"/>
  </mergeCells>
  <dataValidations count="2">
    <dataValidation type="list" allowBlank="1" showInputMessage="1" showErrorMessage="1" sqref="G7 G37 G45 G8:G16 G17:G18 G20:G25 G27:G33 G35:G36">
      <formula1>"航班,火车,自驾"</formula1>
    </dataValidation>
    <dataValidation type="list" allowBlank="1" showInputMessage="1" showErrorMessage="1" sqref="D10 D16 D37 D45 D6:D7 D8:D9 D11:D14 D17:D18 D20:D25 D27:D33 D35:D36">
      <formula1>"男,女"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报价单</vt:lpstr>
      <vt:lpstr>入住明细</vt:lpstr>
      <vt:lpstr>嘉宾名单</vt:lpstr>
      <vt:lpstr>入驻明细</vt:lpstr>
      <vt:lpstr>机票明细</vt:lpstr>
      <vt:lpstr>接机表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xᴰ</cp:lastModifiedBy>
  <dcterms:created xsi:type="dcterms:W3CDTF">2006-09-16T00:00:00Z</dcterms:created>
  <dcterms:modified xsi:type="dcterms:W3CDTF">2021-08-16T03:33:41Z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54D8EF5EEF844ED390AA0DF5B49FAF48</vt:lpwstr>
  </property>
  <property fmtid="{D5CDD505-2E9C-101B-9397-08002B2CF9AE}" pid="3" name="KSOProductBuildVer">
    <vt:lpwstr>2052-11.1.0.10700</vt:lpwstr>
  </property>
  <property fmtid="{D5CDD505-2E9C-101B-9397-08002B2CF9AE}" pid="4" name="KSOReadingLayout">
    <vt:bool>true</vt:bool>
  </property>
</Properties>
</file>