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94E6F3BD-023B-4696-886B-9E0FBAA103BB}" xr6:coauthVersionLast="36" xr6:coauthVersionMax="36" xr10:uidLastSave="{00000000-0000-0000-0000-000000000000}"/>
  <bookViews>
    <workbookView xWindow="0" yWindow="460" windowWidth="25600" windowHeight="13980" xr2:uid="{00000000-000D-0000-FFFF-FFFF00000000}"/>
  </bookViews>
  <sheets>
    <sheet name="员工报销明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4" l="1"/>
  <c r="G38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E56" i="4" l="1"/>
  <c r="E59" i="4" s="1"/>
  <c r="H56" i="4"/>
  <c r="G59" i="4"/>
  <c r="F59" i="4"/>
  <c r="D59" i="4"/>
  <c r="D55" i="4"/>
  <c r="D51" i="4"/>
  <c r="D48" i="4"/>
  <c r="D43" i="4"/>
  <c r="D38" i="4"/>
  <c r="D24" i="4"/>
  <c r="D21" i="4"/>
  <c r="D16" i="4"/>
  <c r="D13" i="4"/>
  <c r="C59" i="4"/>
  <c r="C55" i="4"/>
  <c r="C51" i="4"/>
  <c r="C48" i="4"/>
  <c r="C43" i="4"/>
  <c r="C38" i="4"/>
  <c r="C24" i="4"/>
  <c r="C21" i="4"/>
  <c r="C16" i="4"/>
  <c r="C13" i="4"/>
  <c r="H58" i="4"/>
  <c r="H57" i="4"/>
  <c r="G55" i="4"/>
  <c r="F55" i="4"/>
  <c r="H54" i="4"/>
  <c r="H53" i="4"/>
  <c r="H52" i="4"/>
  <c r="E52" i="4"/>
  <c r="E55" i="4" s="1"/>
  <c r="G51" i="4"/>
  <c r="F51" i="4"/>
  <c r="H50" i="4"/>
  <c r="H49" i="4"/>
  <c r="E49" i="4"/>
  <c r="E51" i="4" s="1"/>
  <c r="G48" i="4"/>
  <c r="F48" i="4"/>
  <c r="H47" i="4"/>
  <c r="H46" i="4"/>
  <c r="H45" i="4"/>
  <c r="H44" i="4"/>
  <c r="E44" i="4"/>
  <c r="E48" i="4" s="1"/>
  <c r="G43" i="4"/>
  <c r="F43" i="4"/>
  <c r="H42" i="4"/>
  <c r="H41" i="4"/>
  <c r="H40" i="4"/>
  <c r="H39" i="4"/>
  <c r="E39" i="4"/>
  <c r="E43" i="4" s="1"/>
  <c r="E25" i="4"/>
  <c r="E38" i="4" s="1"/>
  <c r="G24" i="4"/>
  <c r="F24" i="4"/>
  <c r="H23" i="4"/>
  <c r="H22" i="4"/>
  <c r="E22" i="4"/>
  <c r="E24" i="4" s="1"/>
  <c r="G21" i="4"/>
  <c r="F21" i="4"/>
  <c r="H20" i="4"/>
  <c r="H19" i="4"/>
  <c r="H18" i="4"/>
  <c r="H17" i="4"/>
  <c r="E17" i="4"/>
  <c r="E21" i="4" s="1"/>
  <c r="G16" i="4"/>
  <c r="F16" i="4"/>
  <c r="H15" i="4"/>
  <c r="H14" i="4"/>
  <c r="E14" i="4"/>
  <c r="E16" i="4" s="1"/>
  <c r="G13" i="4"/>
  <c r="F13" i="4"/>
  <c r="H12" i="4"/>
  <c r="H11" i="4"/>
  <c r="H10" i="4"/>
  <c r="H9" i="4"/>
  <c r="H8" i="4"/>
  <c r="E8" i="4"/>
  <c r="E13" i="4"/>
  <c r="G60" i="4"/>
  <c r="G65" i="4" s="1"/>
  <c r="H24" i="4" l="1"/>
  <c r="H55" i="4"/>
  <c r="H51" i="4"/>
  <c r="H59" i="4"/>
  <c r="H21" i="4"/>
  <c r="H13" i="4"/>
  <c r="H16" i="4"/>
  <c r="H48" i="4"/>
  <c r="H43" i="4"/>
  <c r="F60" i="4"/>
  <c r="E65" i="4" s="1"/>
  <c r="C60" i="4"/>
  <c r="E60" i="4"/>
  <c r="A65" i="4" s="1"/>
  <c r="H60" i="4" l="1"/>
  <c r="C65" i="4" s="1"/>
  <c r="I65" i="4" s="1"/>
</calcChain>
</file>

<file path=xl/sharedStrings.xml><?xml version="1.0" encoding="utf-8"?>
<sst xmlns="http://schemas.openxmlformats.org/spreadsheetml/2006/main" count="70" uniqueCount="69">
  <si>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</si>
  <si>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</si>
  <si>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</si>
  <si>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</si>
  <si>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</si>
  <si>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</si>
  <si>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</si>
  <si>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</si>
  <si>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</si>
  <si>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</si>
  <si>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</si>
  <si>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</si>
  <si>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</si>
  <si>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</si>
  <si>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</si>
  <si>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</si>
  <si>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</si>
  <si>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</si>
  <si>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</si>
  <si>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</si>
  <si>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</si>
  <si>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</si>
  <si>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</si>
  <si>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</si>
  <si>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</si>
  <si>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</si>
  <si>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</si>
  <si>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</si>
  <si>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</si>
  <si>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</si>
  <si>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</si>
  <si>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</si>
  <si>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</si>
  <si>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</si>
  <si>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</si>
  <si>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</si>
  <si>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</si>
  <si>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</si>
  <si>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</si>
  <si>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</si>
  <si>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</si>
  <si>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</si>
  <si>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</si>
  <si>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</si>
  <si>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</si>
  <si>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</si>
  <si>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</si>
  <si>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</si>
  <si>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</si>
  <si>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</si>
  <si>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</si>
  <si>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钱晶晶</t>
    <phoneticPr fontId="1" type="noConversion"/>
  </si>
  <si>
    <t>会议日期：1月14日</t>
    <phoneticPr fontId="1" type="noConversion"/>
  </si>
  <si>
    <t>团号：HMOA-190124-SHK620</t>
    <phoneticPr fontId="1" type="noConversion"/>
  </si>
  <si>
    <t>奖杯&amp;礼盒</t>
    <phoneticPr fontId="20" type="noConversion"/>
  </si>
  <si>
    <t>证书</t>
    <phoneticPr fontId="20" type="noConversion"/>
  </si>
  <si>
    <t>围巾</t>
    <phoneticPr fontId="20" type="noConversion"/>
  </si>
  <si>
    <t>麦标套</t>
    <phoneticPr fontId="20" type="noConversion"/>
  </si>
  <si>
    <t>发光手举牌</t>
    <phoneticPr fontId="20" type="noConversion"/>
  </si>
  <si>
    <t>毛绒玩具</t>
    <phoneticPr fontId="20" type="noConversion"/>
  </si>
  <si>
    <t>发光道具</t>
    <phoneticPr fontId="20" type="noConversion"/>
  </si>
  <si>
    <t>水晶奖杯</t>
    <phoneticPr fontId="20" type="noConversion"/>
  </si>
  <si>
    <t>运费</t>
    <phoneticPr fontId="20" type="noConversion"/>
  </si>
  <si>
    <t>道具</t>
    <phoneticPr fontId="20" type="noConversion"/>
  </si>
  <si>
    <t>荣誉证书</t>
    <phoneticPr fontId="20" type="noConversion"/>
  </si>
  <si>
    <t>奖杯盒子</t>
    <phoneticPr fontId="20" type="noConversion"/>
  </si>
  <si>
    <t>客户租车费用</t>
    <phoneticPr fontId="1" type="noConversion"/>
  </si>
  <si>
    <t>外请舞蹈老师费用</t>
    <phoneticPr fontId="1" type="noConversion"/>
  </si>
  <si>
    <t>客户报销-结算文件体现</t>
    <rPh sb="0" eb="2">
      <t>jie suan wen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</si>
</sst>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vertical="center"/>
    </xf>
    <xf numFmtId="179" fontId="14" fillId="0" borderId="1" xfId="0" applyNumberFormat="1" applyFont="1" applyBorder="1" applyAlignment="1">
      <alignment vertical="top" wrapText="1"/>
    </xf>
    <xf numFmtId="0" fontId="10" fillId="0" borderId="0" xfId="0" applyFont="1">
      <alignment vertical="center"/>
    </xf>
    <xf numFmtId="0" fontId="15" fillId="0" borderId="1" xfId="0" applyFont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19" fillId="0" borderId="1" xfId="0" applyNumberFormat="1" applyFon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7" fillId="0" borderId="1" xfId="0" applyFont="1" applyBorder="1">
      <alignment vertical="center"/>
    </xf>
    <xf numFmtId="40" fontId="18" fillId="0" borderId="1" xfId="0" applyNumberFormat="1" applyFont="1" applyBorder="1" applyAlignment="1">
      <alignment horizontal="right" vertical="center"/>
    </xf>
  </cellXfs>
  <cellStyles count="1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10" zoomScaleSheetLayoutView="100" workbookViewId="0">
      <selection activeCell="J25" sqref="J25:J38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4.81640625" style="5" customWidth="1"/>
    <col min="5" max="5" width="13.6328125" customWidth="1"/>
    <col min="6" max="6" width="11.1796875" bestFit="1" customWidth="1"/>
    <col min="7" max="7" width="8.54296875" bestFit="1" customWidth="1"/>
    <col min="8" max="8" width="11.1796875" bestFit="1" customWidth="1"/>
    <col min="9" max="9" width="23.26953125" bestFit="1" customWidth="1"/>
    <col min="10" max="10" width="39.453125" customWidth="1"/>
  </cols>
  <sheetData>
    <row r="2" spans="1:12" ht="21" customHeight="1">
      <c r="C2" s="53" t="s">
        <v>20</v>
      </c>
      <c r="D2" s="53"/>
      <c r="E2" s="53"/>
      <c r="F2" s="53"/>
      <c r="G2" s="53"/>
      <c r="H2" s="53"/>
      <c r="I2" s="13"/>
      <c r="J2" s="13"/>
      <c r="K2" s="13"/>
      <c r="L2" s="13"/>
    </row>
    <row r="4" spans="1:12" ht="21" customHeight="1">
      <c r="H4" s="54" t="s">
        <v>53</v>
      </c>
      <c r="I4" s="55"/>
      <c r="J4" s="54" t="s">
        <v>52</v>
      </c>
    </row>
    <row r="5" spans="1:12" ht="21" customHeight="1">
      <c r="H5" s="56"/>
      <c r="I5" s="56"/>
      <c r="J5" s="56"/>
    </row>
    <row r="6" spans="1:12" ht="21" customHeight="1">
      <c r="A6" s="57" t="s">
        <v>22</v>
      </c>
      <c r="B6" s="58" t="s">
        <v>0</v>
      </c>
      <c r="C6" s="59" t="s">
        <v>7</v>
      </c>
      <c r="D6" s="59"/>
      <c r="E6" s="59"/>
      <c r="F6" s="60" t="s">
        <v>6</v>
      </c>
      <c r="G6" s="60"/>
      <c r="H6" s="60"/>
      <c r="I6" s="60"/>
      <c r="J6" s="58" t="s">
        <v>23</v>
      </c>
    </row>
    <row r="7" spans="1:12" ht="21" customHeight="1">
      <c r="A7" s="57"/>
      <c r="B7" s="58"/>
      <c r="C7" s="4" t="s">
        <v>24</v>
      </c>
      <c r="D7" s="3" t="s">
        <v>25</v>
      </c>
      <c r="E7" s="19" t="s">
        <v>4</v>
      </c>
      <c r="F7" s="20" t="s">
        <v>8</v>
      </c>
      <c r="G7" s="20" t="s">
        <v>26</v>
      </c>
      <c r="H7" s="20" t="s">
        <v>5</v>
      </c>
      <c r="I7" s="20" t="s">
        <v>9</v>
      </c>
      <c r="J7" s="58"/>
    </row>
    <row r="8" spans="1:12" ht="14">
      <c r="A8" s="33">
        <v>1</v>
      </c>
      <c r="B8" s="34" t="s">
        <v>27</v>
      </c>
      <c r="C8" s="35">
        <v>0</v>
      </c>
      <c r="D8" s="36">
        <v>0</v>
      </c>
      <c r="E8" s="35">
        <f>C8*D8</f>
        <v>0</v>
      </c>
      <c r="F8" s="18"/>
      <c r="G8" s="18">
        <v>0</v>
      </c>
      <c r="H8" s="18">
        <f t="shared" ref="H8:H58" si="0">F8+G8</f>
        <v>0</v>
      </c>
      <c r="I8" s="2"/>
      <c r="J8" s="37" t="s">
        <v>19</v>
      </c>
    </row>
    <row r="9" spans="1:12" ht="14">
      <c r="A9" s="33"/>
      <c r="B9" s="34"/>
      <c r="C9" s="35"/>
      <c r="D9" s="36"/>
      <c r="E9" s="35"/>
      <c r="F9" s="18">
        <v>0</v>
      </c>
      <c r="G9" s="18">
        <v>0</v>
      </c>
      <c r="H9" s="18">
        <f t="shared" si="0"/>
        <v>0</v>
      </c>
      <c r="I9" s="2"/>
      <c r="J9" s="38"/>
    </row>
    <row r="10" spans="1:12" ht="14">
      <c r="A10" s="33"/>
      <c r="B10" s="34"/>
      <c r="C10" s="35"/>
      <c r="D10" s="36"/>
      <c r="E10" s="35"/>
      <c r="F10" s="18">
        <v>0</v>
      </c>
      <c r="G10" s="18">
        <v>0</v>
      </c>
      <c r="H10" s="18">
        <f t="shared" si="0"/>
        <v>0</v>
      </c>
      <c r="I10" s="2"/>
      <c r="J10" s="38"/>
    </row>
    <row r="11" spans="1:12" ht="14">
      <c r="A11" s="33"/>
      <c r="B11" s="34"/>
      <c r="C11" s="35"/>
      <c r="D11" s="36"/>
      <c r="E11" s="35"/>
      <c r="F11" s="18">
        <v>0</v>
      </c>
      <c r="G11" s="18">
        <v>0</v>
      </c>
      <c r="H11" s="18">
        <f t="shared" si="0"/>
        <v>0</v>
      </c>
      <c r="I11" s="2"/>
      <c r="J11" s="38"/>
    </row>
    <row r="12" spans="1:12" ht="14">
      <c r="A12" s="33"/>
      <c r="B12" s="34"/>
      <c r="C12" s="35"/>
      <c r="D12" s="36"/>
      <c r="E12" s="35"/>
      <c r="F12" s="18">
        <v>0</v>
      </c>
      <c r="G12" s="18">
        <v>0</v>
      </c>
      <c r="H12" s="18">
        <f t="shared" si="0"/>
        <v>0</v>
      </c>
      <c r="I12" s="2"/>
      <c r="J12" s="38"/>
    </row>
    <row r="13" spans="1:12" s="7" customFormat="1" ht="14.5">
      <c r="A13" s="10"/>
      <c r="B13" s="6" t="s">
        <v>10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39"/>
    </row>
    <row r="14" spans="1:12" ht="14">
      <c r="A14" s="40">
        <v>2</v>
      </c>
      <c r="B14" s="46" t="s">
        <v>11</v>
      </c>
      <c r="C14" s="48">
        <v>0</v>
      </c>
      <c r="D14" s="40"/>
      <c r="E14" s="48">
        <f t="shared" ref="E14:E56" si="2">C14*D14</f>
        <v>0</v>
      </c>
      <c r="F14" s="18">
        <v>0</v>
      </c>
      <c r="G14" s="18">
        <v>0</v>
      </c>
      <c r="H14" s="18">
        <f t="shared" si="0"/>
        <v>0</v>
      </c>
      <c r="I14" s="2"/>
      <c r="J14" s="45" t="s">
        <v>16</v>
      </c>
    </row>
    <row r="15" spans="1:12" ht="14">
      <c r="A15" s="50"/>
      <c r="B15" s="51"/>
      <c r="C15" s="52"/>
      <c r="D15" s="50"/>
      <c r="E15" s="52"/>
      <c r="F15" s="18">
        <v>0</v>
      </c>
      <c r="G15" s="18">
        <v>0</v>
      </c>
      <c r="H15" s="18">
        <f t="shared" si="0"/>
        <v>0</v>
      </c>
      <c r="I15" s="2"/>
      <c r="J15" s="38"/>
    </row>
    <row r="16" spans="1:12" s="7" customFormat="1" ht="14.5">
      <c r="A16" s="10"/>
      <c r="B16" s="6" t="s">
        <v>28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39"/>
    </row>
    <row r="17" spans="1:10" ht="14">
      <c r="A17" s="33">
        <v>3</v>
      </c>
      <c r="B17" s="34" t="s">
        <v>12</v>
      </c>
      <c r="C17" s="35">
        <v>5000</v>
      </c>
      <c r="D17" s="36">
        <v>1</v>
      </c>
      <c r="E17" s="35">
        <f t="shared" si="2"/>
        <v>5000</v>
      </c>
      <c r="F17" s="18">
        <v>7962.5</v>
      </c>
      <c r="G17" s="18">
        <v>0</v>
      </c>
      <c r="H17" s="18">
        <f t="shared" si="0"/>
        <v>7962.5</v>
      </c>
      <c r="I17" s="2" t="s">
        <v>68</v>
      </c>
      <c r="J17" s="42" t="s">
        <v>17</v>
      </c>
    </row>
    <row r="18" spans="1:10" ht="14">
      <c r="A18" s="33"/>
      <c r="B18" s="34"/>
      <c r="C18" s="35"/>
      <c r="D18" s="36"/>
      <c r="E18" s="35"/>
      <c r="F18" s="18">
        <v>5600</v>
      </c>
      <c r="G18" s="18">
        <v>0</v>
      </c>
      <c r="H18" s="64">
        <f t="shared" si="0"/>
        <v>5600</v>
      </c>
      <c r="I18" s="2" t="s">
        <v>66</v>
      </c>
      <c r="J18" s="43"/>
    </row>
    <row r="19" spans="1:10" ht="14">
      <c r="A19" s="33"/>
      <c r="B19" s="34"/>
      <c r="C19" s="35"/>
      <c r="D19" s="36"/>
      <c r="E19" s="35"/>
      <c r="F19" s="18">
        <v>2800</v>
      </c>
      <c r="G19" s="18">
        <v>0</v>
      </c>
      <c r="H19" s="64">
        <f t="shared" si="0"/>
        <v>2800</v>
      </c>
      <c r="I19" s="2" t="s">
        <v>67</v>
      </c>
      <c r="J19" s="43"/>
    </row>
    <row r="20" spans="1:10" ht="14">
      <c r="A20" s="33"/>
      <c r="B20" s="34"/>
      <c r="C20" s="35"/>
      <c r="D20" s="36"/>
      <c r="E20" s="35"/>
      <c r="F20" s="18">
        <v>0</v>
      </c>
      <c r="G20" s="18">
        <v>0</v>
      </c>
      <c r="H20" s="18">
        <f t="shared" si="0"/>
        <v>0</v>
      </c>
      <c r="I20" s="2"/>
      <c r="J20" s="43"/>
    </row>
    <row r="21" spans="1:10" s="7" customFormat="1" ht="14.5">
      <c r="A21" s="10"/>
      <c r="B21" s="6" t="s">
        <v>29</v>
      </c>
      <c r="C21" s="12">
        <f>SUM(C17)</f>
        <v>5000</v>
      </c>
      <c r="D21" s="12">
        <f t="shared" ref="D21:E21" si="3">SUM(D17)</f>
        <v>1</v>
      </c>
      <c r="E21" s="12">
        <f t="shared" si="3"/>
        <v>5000</v>
      </c>
      <c r="F21" s="12">
        <f>SUM(F17:F20)</f>
        <v>16362.5</v>
      </c>
      <c r="G21" s="12">
        <f t="shared" ref="G21:H21" si="4">SUM(G17:G20)</f>
        <v>0</v>
      </c>
      <c r="H21" s="12">
        <f t="shared" si="4"/>
        <v>16362.5</v>
      </c>
      <c r="I21" s="11"/>
      <c r="J21" s="44"/>
    </row>
    <row r="22" spans="1:10" ht="14">
      <c r="A22" s="33">
        <v>4</v>
      </c>
      <c r="B22" s="34" t="s">
        <v>2</v>
      </c>
      <c r="C22" s="35">
        <v>5000</v>
      </c>
      <c r="D22" s="36">
        <v>1</v>
      </c>
      <c r="E22" s="35">
        <f t="shared" si="2"/>
        <v>5000</v>
      </c>
      <c r="F22" s="18">
        <v>0</v>
      </c>
      <c r="G22" s="18">
        <v>0</v>
      </c>
      <c r="H22" s="18">
        <f t="shared" si="0"/>
        <v>0</v>
      </c>
      <c r="I22" s="2"/>
      <c r="J22" s="42" t="s">
        <v>30</v>
      </c>
    </row>
    <row r="23" spans="1:10" ht="14">
      <c r="A23" s="33"/>
      <c r="B23" s="34"/>
      <c r="C23" s="35"/>
      <c r="D23" s="36"/>
      <c r="E23" s="35"/>
      <c r="F23" s="18">
        <v>0</v>
      </c>
      <c r="G23" s="18">
        <v>0</v>
      </c>
      <c r="H23" s="18">
        <f t="shared" si="0"/>
        <v>0</v>
      </c>
      <c r="I23" s="2"/>
      <c r="J23" s="43"/>
    </row>
    <row r="24" spans="1:10" s="7" customFormat="1" ht="14.5">
      <c r="A24" s="10"/>
      <c r="B24" s="6" t="s">
        <v>31</v>
      </c>
      <c r="C24" s="12">
        <f>SUM(C22)</f>
        <v>5000</v>
      </c>
      <c r="D24" s="12">
        <f t="shared" ref="D24:E24" si="5">SUM(D22)</f>
        <v>1</v>
      </c>
      <c r="E24" s="12">
        <f t="shared" si="5"/>
        <v>5000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44"/>
    </row>
    <row r="25" spans="1:10" ht="14">
      <c r="A25" s="40">
        <v>5</v>
      </c>
      <c r="B25" s="46" t="s">
        <v>32</v>
      </c>
      <c r="C25" s="48">
        <v>20000</v>
      </c>
      <c r="D25" s="40">
        <v>1</v>
      </c>
      <c r="E25" s="48">
        <f t="shared" si="2"/>
        <v>20000</v>
      </c>
      <c r="F25" s="61">
        <v>1385</v>
      </c>
      <c r="G25" s="62">
        <v>0</v>
      </c>
      <c r="H25" s="62">
        <f>F25+G25</f>
        <v>1385</v>
      </c>
      <c r="I25" s="63" t="s">
        <v>54</v>
      </c>
      <c r="J25" s="45" t="s">
        <v>33</v>
      </c>
    </row>
    <row r="26" spans="1:10" ht="14">
      <c r="A26" s="41"/>
      <c r="B26" s="47"/>
      <c r="C26" s="49"/>
      <c r="D26" s="41"/>
      <c r="E26" s="49"/>
      <c r="F26" s="62">
        <v>127</v>
      </c>
      <c r="G26" s="62">
        <v>0</v>
      </c>
      <c r="H26" s="62">
        <f>F26+G26</f>
        <v>127</v>
      </c>
      <c r="I26" s="63" t="s">
        <v>55</v>
      </c>
      <c r="J26" s="38"/>
    </row>
    <row r="27" spans="1:10" ht="14">
      <c r="A27" s="41"/>
      <c r="B27" s="47"/>
      <c r="C27" s="49"/>
      <c r="D27" s="41"/>
      <c r="E27" s="49"/>
      <c r="F27" s="62">
        <v>1914</v>
      </c>
      <c r="G27" s="62">
        <v>0</v>
      </c>
      <c r="H27" s="62">
        <f>F27+G27</f>
        <v>1914</v>
      </c>
      <c r="I27" s="63" t="s">
        <v>56</v>
      </c>
      <c r="J27" s="38"/>
    </row>
    <row r="28" spans="1:10" ht="14">
      <c r="A28" s="41"/>
      <c r="B28" s="47"/>
      <c r="C28" s="49"/>
      <c r="D28" s="41"/>
      <c r="E28" s="49"/>
      <c r="F28" s="62">
        <v>340</v>
      </c>
      <c r="G28" s="62">
        <v>0</v>
      </c>
      <c r="H28" s="62">
        <f>F28+G28</f>
        <v>340</v>
      </c>
      <c r="I28" s="63" t="s">
        <v>55</v>
      </c>
      <c r="J28" s="38"/>
    </row>
    <row r="29" spans="1:10" ht="14">
      <c r="A29" s="41"/>
      <c r="B29" s="47"/>
      <c r="C29" s="49"/>
      <c r="D29" s="41"/>
      <c r="E29" s="49"/>
      <c r="F29" s="62">
        <v>72</v>
      </c>
      <c r="G29" s="62">
        <v>0</v>
      </c>
      <c r="H29" s="62">
        <f>F29+G29</f>
        <v>72</v>
      </c>
      <c r="I29" s="63" t="s">
        <v>57</v>
      </c>
      <c r="J29" s="38"/>
    </row>
    <row r="30" spans="1:10" ht="14">
      <c r="A30" s="41"/>
      <c r="B30" s="47"/>
      <c r="C30" s="49"/>
      <c r="D30" s="41"/>
      <c r="E30" s="49"/>
      <c r="F30" s="62">
        <v>1072</v>
      </c>
      <c r="G30" s="62">
        <v>0</v>
      </c>
      <c r="H30" s="62">
        <f>F30+G30</f>
        <v>1072</v>
      </c>
      <c r="I30" s="63" t="s">
        <v>58</v>
      </c>
      <c r="J30" s="38"/>
    </row>
    <row r="31" spans="1:10" ht="14">
      <c r="A31" s="41"/>
      <c r="B31" s="47"/>
      <c r="C31" s="49"/>
      <c r="D31" s="41"/>
      <c r="E31" s="49"/>
      <c r="F31" s="62">
        <v>334.8</v>
      </c>
      <c r="G31" s="62">
        <v>0</v>
      </c>
      <c r="H31" s="62">
        <f>F31+G31</f>
        <v>334.8</v>
      </c>
      <c r="I31" s="63" t="s">
        <v>59</v>
      </c>
      <c r="J31" s="38"/>
    </row>
    <row r="32" spans="1:10" ht="14">
      <c r="A32" s="41"/>
      <c r="B32" s="47"/>
      <c r="C32" s="49"/>
      <c r="D32" s="41"/>
      <c r="E32" s="49"/>
      <c r="F32" s="62">
        <v>1907.72</v>
      </c>
      <c r="G32" s="62">
        <v>0</v>
      </c>
      <c r="H32" s="62">
        <f>F32+G32</f>
        <v>1907.72</v>
      </c>
      <c r="I32" s="63" t="s">
        <v>60</v>
      </c>
      <c r="J32" s="38"/>
    </row>
    <row r="33" spans="1:10" ht="14">
      <c r="A33" s="41"/>
      <c r="B33" s="47"/>
      <c r="C33" s="49"/>
      <c r="D33" s="41"/>
      <c r="E33" s="49"/>
      <c r="F33" s="62">
        <v>5939</v>
      </c>
      <c r="G33" s="62">
        <v>0</v>
      </c>
      <c r="H33" s="62">
        <f>F33+G33</f>
        <v>5939</v>
      </c>
      <c r="I33" s="63" t="s">
        <v>61</v>
      </c>
      <c r="J33" s="38"/>
    </row>
    <row r="34" spans="1:10" ht="14">
      <c r="A34" s="41"/>
      <c r="B34" s="47"/>
      <c r="C34" s="49"/>
      <c r="D34" s="41"/>
      <c r="E34" s="49"/>
      <c r="F34" s="62">
        <v>36</v>
      </c>
      <c r="G34" s="62">
        <v>0</v>
      </c>
      <c r="H34" s="62">
        <f>F34+G34</f>
        <v>36</v>
      </c>
      <c r="I34" s="63" t="s">
        <v>62</v>
      </c>
      <c r="J34" s="38"/>
    </row>
    <row r="35" spans="1:10" ht="14">
      <c r="A35" s="41"/>
      <c r="B35" s="47"/>
      <c r="C35" s="49"/>
      <c r="D35" s="41"/>
      <c r="E35" s="49"/>
      <c r="F35" s="62">
        <v>1600</v>
      </c>
      <c r="G35" s="62">
        <v>0</v>
      </c>
      <c r="H35" s="62">
        <f>F35+G35</f>
        <v>1600</v>
      </c>
      <c r="I35" s="63" t="s">
        <v>63</v>
      </c>
      <c r="J35" s="38"/>
    </row>
    <row r="36" spans="1:10" ht="14">
      <c r="A36" s="41"/>
      <c r="B36" s="47"/>
      <c r="C36" s="49"/>
      <c r="D36" s="41"/>
      <c r="E36" s="49"/>
      <c r="F36" s="62">
        <v>128</v>
      </c>
      <c r="G36" s="62">
        <v>0</v>
      </c>
      <c r="H36" s="62">
        <f>F36+G36</f>
        <v>128</v>
      </c>
      <c r="I36" s="63" t="s">
        <v>64</v>
      </c>
      <c r="J36" s="38"/>
    </row>
    <row r="37" spans="1:10" ht="14">
      <c r="A37" s="41"/>
      <c r="B37" s="47"/>
      <c r="C37" s="49"/>
      <c r="D37" s="41"/>
      <c r="E37" s="49"/>
      <c r="F37" s="62">
        <v>0</v>
      </c>
      <c r="G37" s="62">
        <v>50</v>
      </c>
      <c r="H37" s="62">
        <f>F37+G37</f>
        <v>50</v>
      </c>
      <c r="I37" s="63" t="s">
        <v>65</v>
      </c>
      <c r="J37" s="38"/>
    </row>
    <row r="38" spans="1:10" s="7" customFormat="1" ht="14.5">
      <c r="A38" s="10"/>
      <c r="B38" s="6" t="s">
        <v>34</v>
      </c>
      <c r="C38" s="12">
        <f>SUM(C25)</f>
        <v>20000</v>
      </c>
      <c r="D38" s="12">
        <f>SUM(D25)</f>
        <v>1</v>
      </c>
      <c r="E38" s="12">
        <f>SUM(E25)</f>
        <v>20000</v>
      </c>
      <c r="F38" s="12">
        <f>SUM(F25:F37)</f>
        <v>14855.52</v>
      </c>
      <c r="G38" s="12">
        <f>SUM(G25:G37)</f>
        <v>50</v>
      </c>
      <c r="H38" s="12">
        <f>SUM(H25:H37)</f>
        <v>14905.52</v>
      </c>
      <c r="I38" s="11"/>
      <c r="J38" s="39"/>
    </row>
    <row r="39" spans="1:10" ht="14">
      <c r="A39" s="33">
        <v>6</v>
      </c>
      <c r="B39" s="34" t="s">
        <v>13</v>
      </c>
      <c r="C39" s="35">
        <v>0</v>
      </c>
      <c r="D39" s="36"/>
      <c r="E39" s="35">
        <f t="shared" si="2"/>
        <v>0</v>
      </c>
      <c r="F39" s="18">
        <v>0</v>
      </c>
      <c r="G39" s="18">
        <v>0</v>
      </c>
      <c r="H39" s="18">
        <f t="shared" si="0"/>
        <v>0</v>
      </c>
      <c r="I39" s="2"/>
      <c r="J39" s="45" t="s">
        <v>18</v>
      </c>
    </row>
    <row r="40" spans="1:10" ht="14">
      <c r="A40" s="33"/>
      <c r="B40" s="34"/>
      <c r="C40" s="35"/>
      <c r="D40" s="36"/>
      <c r="E40" s="35"/>
      <c r="F40" s="18">
        <v>0</v>
      </c>
      <c r="G40" s="18">
        <v>0</v>
      </c>
      <c r="H40" s="18">
        <f t="shared" si="0"/>
        <v>0</v>
      </c>
      <c r="I40" s="2"/>
      <c r="J40" s="43"/>
    </row>
    <row r="41" spans="1:10" ht="14">
      <c r="A41" s="33"/>
      <c r="B41" s="34"/>
      <c r="C41" s="35"/>
      <c r="D41" s="36"/>
      <c r="E41" s="35"/>
      <c r="F41" s="18">
        <v>0</v>
      </c>
      <c r="G41" s="18">
        <v>0</v>
      </c>
      <c r="H41" s="18">
        <f t="shared" si="0"/>
        <v>0</v>
      </c>
      <c r="I41" s="2"/>
      <c r="J41" s="43"/>
    </row>
    <row r="42" spans="1:10" ht="14">
      <c r="A42" s="33"/>
      <c r="B42" s="34"/>
      <c r="C42" s="35"/>
      <c r="D42" s="36"/>
      <c r="E42" s="35"/>
      <c r="F42" s="18">
        <v>0</v>
      </c>
      <c r="G42" s="18">
        <v>0</v>
      </c>
      <c r="H42" s="18">
        <f t="shared" si="0"/>
        <v>0</v>
      </c>
      <c r="I42" s="2"/>
      <c r="J42" s="43"/>
    </row>
    <row r="43" spans="1:10" s="7" customFormat="1" ht="14.5">
      <c r="A43" s="10"/>
      <c r="B43" s="6" t="s">
        <v>35</v>
      </c>
      <c r="C43" s="12">
        <f>SUM(C39)</f>
        <v>0</v>
      </c>
      <c r="D43" s="12">
        <f t="shared" ref="D43:E43" si="7">SUM(D39)</f>
        <v>0</v>
      </c>
      <c r="E43" s="12">
        <f t="shared" si="7"/>
        <v>0</v>
      </c>
      <c r="F43" s="12">
        <f>SUM(F39:F42)</f>
        <v>0</v>
      </c>
      <c r="G43" s="12">
        <f t="shared" ref="G43" si="8">SUM(G39:G42)</f>
        <v>0</v>
      </c>
      <c r="H43" s="12">
        <f>SUM(H39:H42)</f>
        <v>0</v>
      </c>
      <c r="I43" s="11"/>
      <c r="J43" s="44"/>
    </row>
    <row r="44" spans="1:10" ht="14">
      <c r="A44" s="33">
        <v>7</v>
      </c>
      <c r="B44" s="34" t="s">
        <v>14</v>
      </c>
      <c r="C44" s="35">
        <v>0</v>
      </c>
      <c r="D44" s="36">
        <v>0</v>
      </c>
      <c r="E44" s="35">
        <f t="shared" si="2"/>
        <v>0</v>
      </c>
      <c r="F44" s="18">
        <v>0</v>
      </c>
      <c r="G44" s="18">
        <v>0</v>
      </c>
      <c r="H44" s="18">
        <f t="shared" si="0"/>
        <v>0</v>
      </c>
      <c r="I44" s="2"/>
      <c r="J44" s="30"/>
    </row>
    <row r="45" spans="1:10" ht="14">
      <c r="A45" s="33"/>
      <c r="B45" s="34"/>
      <c r="C45" s="35"/>
      <c r="D45" s="36"/>
      <c r="E45" s="35"/>
      <c r="F45" s="18">
        <v>0</v>
      </c>
      <c r="G45" s="18">
        <v>0</v>
      </c>
      <c r="H45" s="18">
        <f t="shared" si="0"/>
        <v>0</v>
      </c>
      <c r="I45" s="2"/>
      <c r="J45" s="31"/>
    </row>
    <row r="46" spans="1:10" ht="14">
      <c r="A46" s="33"/>
      <c r="B46" s="34"/>
      <c r="C46" s="35"/>
      <c r="D46" s="36"/>
      <c r="E46" s="35"/>
      <c r="F46" s="18">
        <v>0</v>
      </c>
      <c r="G46" s="18">
        <v>0</v>
      </c>
      <c r="H46" s="18">
        <f t="shared" si="0"/>
        <v>0</v>
      </c>
      <c r="I46" s="2"/>
      <c r="J46" s="31"/>
    </row>
    <row r="47" spans="1:10" ht="14">
      <c r="A47" s="33"/>
      <c r="B47" s="34"/>
      <c r="C47" s="35"/>
      <c r="D47" s="36"/>
      <c r="E47" s="35"/>
      <c r="F47" s="18">
        <v>0</v>
      </c>
      <c r="G47" s="18">
        <v>0</v>
      </c>
      <c r="H47" s="18">
        <f t="shared" si="0"/>
        <v>0</v>
      </c>
      <c r="I47" s="2"/>
      <c r="J47" s="31"/>
    </row>
    <row r="48" spans="1:10" s="7" customFormat="1" ht="14.5">
      <c r="A48" s="10"/>
      <c r="B48" s="6" t="s">
        <v>36</v>
      </c>
      <c r="C48" s="12">
        <f>SUM(C44)</f>
        <v>0</v>
      </c>
      <c r="D48" s="12">
        <f t="shared" ref="D48:E48" si="9">SUM(D44)</f>
        <v>0</v>
      </c>
      <c r="E48" s="12">
        <f t="shared" si="9"/>
        <v>0</v>
      </c>
      <c r="F48" s="12">
        <f>SUM(F44:F47)</f>
        <v>0</v>
      </c>
      <c r="G48" s="12">
        <f t="shared" ref="G48:H48" si="10">SUM(G44:G47)</f>
        <v>0</v>
      </c>
      <c r="H48" s="12">
        <f t="shared" si="10"/>
        <v>0</v>
      </c>
      <c r="I48" s="11"/>
      <c r="J48" s="32"/>
    </row>
    <row r="49" spans="1:10" ht="14">
      <c r="A49" s="33">
        <v>8</v>
      </c>
      <c r="B49" s="34" t="s">
        <v>1</v>
      </c>
      <c r="C49" s="35">
        <v>0</v>
      </c>
      <c r="D49" s="36"/>
      <c r="E49" s="35">
        <f t="shared" si="2"/>
        <v>0</v>
      </c>
      <c r="F49" s="18">
        <v>0</v>
      </c>
      <c r="G49" s="18">
        <v>0</v>
      </c>
      <c r="H49" s="18">
        <f t="shared" si="0"/>
        <v>0</v>
      </c>
      <c r="I49" s="2"/>
      <c r="J49" s="42" t="s">
        <v>37</v>
      </c>
    </row>
    <row r="50" spans="1:10" ht="14">
      <c r="A50" s="33"/>
      <c r="B50" s="34"/>
      <c r="C50" s="35"/>
      <c r="D50" s="36"/>
      <c r="E50" s="35"/>
      <c r="F50" s="18">
        <v>0</v>
      </c>
      <c r="G50" s="18">
        <v>0</v>
      </c>
      <c r="H50" s="18">
        <f t="shared" si="0"/>
        <v>0</v>
      </c>
      <c r="I50" s="2"/>
      <c r="J50" s="43"/>
    </row>
    <row r="51" spans="1:10" s="7" customFormat="1" ht="14.5">
      <c r="A51" s="10"/>
      <c r="B51" s="6" t="s">
        <v>38</v>
      </c>
      <c r="C51" s="12">
        <f>SUM(C49)</f>
        <v>0</v>
      </c>
      <c r="D51" s="12">
        <f t="shared" ref="D51:E51" si="11">SUM(D49)</f>
        <v>0</v>
      </c>
      <c r="E51" s="12">
        <f t="shared" si="11"/>
        <v>0</v>
      </c>
      <c r="F51" s="12">
        <f>SUM(F49:F50)</f>
        <v>0</v>
      </c>
      <c r="G51" s="12">
        <f t="shared" ref="G51:H51" si="12">SUM(G49:G50)</f>
        <v>0</v>
      </c>
      <c r="H51" s="12">
        <f t="shared" si="12"/>
        <v>0</v>
      </c>
      <c r="I51" s="11"/>
      <c r="J51" s="44"/>
    </row>
    <row r="52" spans="1:10" ht="14">
      <c r="A52" s="33">
        <v>9</v>
      </c>
      <c r="B52" s="34" t="s">
        <v>39</v>
      </c>
      <c r="C52" s="35">
        <v>0</v>
      </c>
      <c r="D52" s="36"/>
      <c r="E52" s="35">
        <f t="shared" si="2"/>
        <v>0</v>
      </c>
      <c r="F52" s="18">
        <v>0</v>
      </c>
      <c r="G52" s="18">
        <v>0</v>
      </c>
      <c r="H52" s="18">
        <f t="shared" si="0"/>
        <v>0</v>
      </c>
      <c r="I52" s="2"/>
      <c r="J52" s="37" t="s">
        <v>50</v>
      </c>
    </row>
    <row r="53" spans="1:10" ht="14">
      <c r="A53" s="33"/>
      <c r="B53" s="34"/>
      <c r="C53" s="35"/>
      <c r="D53" s="36"/>
      <c r="E53" s="35"/>
      <c r="F53" s="18">
        <v>0</v>
      </c>
      <c r="G53" s="18">
        <v>0</v>
      </c>
      <c r="H53" s="18">
        <f t="shared" si="0"/>
        <v>0</v>
      </c>
      <c r="I53" s="2"/>
      <c r="J53" s="38"/>
    </row>
    <row r="54" spans="1:10" ht="14">
      <c r="A54" s="33"/>
      <c r="B54" s="34"/>
      <c r="C54" s="35"/>
      <c r="D54" s="36"/>
      <c r="E54" s="35"/>
      <c r="F54" s="18">
        <v>0</v>
      </c>
      <c r="G54" s="18">
        <v>0</v>
      </c>
      <c r="H54" s="18">
        <f t="shared" si="0"/>
        <v>0</v>
      </c>
      <c r="I54" s="2"/>
      <c r="J54" s="38"/>
    </row>
    <row r="55" spans="1:10" s="7" customFormat="1" ht="14.5">
      <c r="A55" s="10"/>
      <c r="B55" s="6" t="s">
        <v>15</v>
      </c>
      <c r="C55" s="12">
        <f>SUM(C52)</f>
        <v>0</v>
      </c>
      <c r="D55" s="12">
        <f t="shared" ref="D55:E55" si="13">SUM(D52)</f>
        <v>0</v>
      </c>
      <c r="E55" s="12">
        <f t="shared" si="13"/>
        <v>0</v>
      </c>
      <c r="F55" s="12">
        <f>SUM(F52:F54)</f>
        <v>0</v>
      </c>
      <c r="G55" s="12">
        <f t="shared" ref="G55:H55" si="14">SUM(G52:G54)</f>
        <v>0</v>
      </c>
      <c r="H55" s="12">
        <f t="shared" si="14"/>
        <v>0</v>
      </c>
      <c r="I55" s="11"/>
      <c r="J55" s="39"/>
    </row>
    <row r="56" spans="1:10" ht="21" customHeight="1">
      <c r="A56" s="40">
        <v>10</v>
      </c>
      <c r="B56" s="34" t="s">
        <v>3</v>
      </c>
      <c r="C56" s="35">
        <v>0</v>
      </c>
      <c r="D56" s="36">
        <v>0</v>
      </c>
      <c r="E56" s="35">
        <f t="shared" si="2"/>
        <v>0</v>
      </c>
      <c r="F56" s="21">
        <v>0</v>
      </c>
      <c r="G56" s="22">
        <v>0</v>
      </c>
      <c r="H56" s="21">
        <f t="shared" si="0"/>
        <v>0</v>
      </c>
      <c r="I56" s="24"/>
      <c r="J56" s="30"/>
    </row>
    <row r="57" spans="1:10" ht="21" customHeight="1">
      <c r="A57" s="41"/>
      <c r="B57" s="34"/>
      <c r="C57" s="35"/>
      <c r="D57" s="36"/>
      <c r="E57" s="35"/>
      <c r="F57" s="21">
        <v>0</v>
      </c>
      <c r="G57" s="22">
        <v>0</v>
      </c>
      <c r="H57" s="21">
        <f t="shared" si="0"/>
        <v>0</v>
      </c>
      <c r="I57" s="24"/>
      <c r="J57" s="31"/>
    </row>
    <row r="58" spans="1:10" ht="21" customHeight="1">
      <c r="A58" s="41"/>
      <c r="B58" s="34"/>
      <c r="C58" s="35"/>
      <c r="D58" s="36"/>
      <c r="E58" s="35"/>
      <c r="F58" s="21">
        <v>0</v>
      </c>
      <c r="G58" s="22">
        <v>0</v>
      </c>
      <c r="H58" s="21">
        <f t="shared" si="0"/>
        <v>0</v>
      </c>
      <c r="I58" s="24"/>
      <c r="J58" s="31"/>
    </row>
    <row r="59" spans="1:10" s="7" customFormat="1" ht="21" customHeight="1">
      <c r="A59" s="10"/>
      <c r="B59" s="6" t="s">
        <v>40</v>
      </c>
      <c r="C59" s="12">
        <f>SUM(C56)</f>
        <v>0</v>
      </c>
      <c r="D59" s="12">
        <f>SUM(D56)</f>
        <v>0</v>
      </c>
      <c r="E59" s="12">
        <f>SUM(E56)</f>
        <v>0</v>
      </c>
      <c r="F59" s="12">
        <f>SUM(F56:F58)</f>
        <v>0</v>
      </c>
      <c r="G59" s="12">
        <f>SUM(G56:G58)</f>
        <v>0</v>
      </c>
      <c r="H59" s="12">
        <f>SUM(H56:H58)</f>
        <v>0</v>
      </c>
      <c r="I59" s="11"/>
      <c r="J59" s="32"/>
    </row>
    <row r="60" spans="1:10" ht="21" customHeight="1">
      <c r="A60" s="10"/>
      <c r="B60" s="6" t="s">
        <v>41</v>
      </c>
      <c r="C60" s="12">
        <f>SUM(C59,C55,C51,C48,C43,C38,C24,C21,C16,C13)</f>
        <v>30000</v>
      </c>
      <c r="D60" s="12">
        <v>1</v>
      </c>
      <c r="E60" s="12">
        <f>SUM(E59,E55,E51,E48,E43,E38,E24,E21,E16,E13)</f>
        <v>30000</v>
      </c>
      <c r="F60" s="12">
        <f>SUM(F59,F55,F51,F48,F43,F38,F24,F21,F16,F13)</f>
        <v>31218.02</v>
      </c>
      <c r="G60" s="12">
        <f>SUM(G59,G55,G51,G48,G43,G38,G24,G21,G16,G13)</f>
        <v>50</v>
      </c>
      <c r="H60" s="12">
        <f>SUM(H59,H55,H51,H48,H43,H38,H24,H21,H16,H13)</f>
        <v>31268.02</v>
      </c>
      <c r="I60" s="11"/>
      <c r="J60" s="14"/>
    </row>
    <row r="64" spans="1:10" ht="21" customHeight="1">
      <c r="A64" s="25" t="s">
        <v>42</v>
      </c>
      <c r="B64" s="26"/>
      <c r="C64" s="27" t="s">
        <v>43</v>
      </c>
      <c r="D64" s="27"/>
      <c r="E64" s="27" t="s">
        <v>44</v>
      </c>
      <c r="F64" s="27"/>
      <c r="G64" s="27" t="s">
        <v>45</v>
      </c>
      <c r="H64" s="27"/>
      <c r="I64" s="8" t="s">
        <v>46</v>
      </c>
    </row>
    <row r="65" spans="1:9" ht="21" customHeight="1">
      <c r="A65" s="28">
        <f>E60</f>
        <v>30000</v>
      </c>
      <c r="B65" s="29"/>
      <c r="C65" s="29">
        <f>H60</f>
        <v>31268.02</v>
      </c>
      <c r="D65" s="29"/>
      <c r="E65" s="29">
        <f>F60</f>
        <v>31218.02</v>
      </c>
      <c r="F65" s="29"/>
      <c r="G65" s="29">
        <f>G60</f>
        <v>50</v>
      </c>
      <c r="H65" s="29"/>
      <c r="I65" s="9">
        <f>A65-C65</f>
        <v>-1268.0200000000004</v>
      </c>
    </row>
    <row r="67" spans="1:9" ht="21" customHeight="1">
      <c r="A67" s="15" t="s">
        <v>49</v>
      </c>
      <c r="B67" s="23" t="s">
        <v>51</v>
      </c>
      <c r="C67" s="17" t="s">
        <v>47</v>
      </c>
      <c r="D67" s="15"/>
      <c r="E67" s="15" t="s">
        <v>48</v>
      </c>
      <c r="F67" s="15"/>
      <c r="G67" s="15" t="s">
        <v>21</v>
      </c>
      <c r="H67" s="15"/>
      <c r="I67" s="16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9:J43"/>
    <mergeCell ref="A25:A37"/>
    <mergeCell ref="B25:B37"/>
    <mergeCell ref="C25:C37"/>
    <mergeCell ref="D25:D37"/>
    <mergeCell ref="E25:E37"/>
    <mergeCell ref="J25:J38"/>
    <mergeCell ref="A39:A42"/>
    <mergeCell ref="B39:B42"/>
    <mergeCell ref="C39:C42"/>
    <mergeCell ref="D39:D42"/>
    <mergeCell ref="E39:E42"/>
    <mergeCell ref="J49:J51"/>
    <mergeCell ref="A44:A47"/>
    <mergeCell ref="B44:B47"/>
    <mergeCell ref="C44:C47"/>
    <mergeCell ref="D44:D47"/>
    <mergeCell ref="E44:E47"/>
    <mergeCell ref="J44:J48"/>
    <mergeCell ref="A49:A50"/>
    <mergeCell ref="B49:B50"/>
    <mergeCell ref="C49:C50"/>
    <mergeCell ref="D49:D50"/>
    <mergeCell ref="E49:E50"/>
    <mergeCell ref="J56:J59"/>
    <mergeCell ref="A52:A54"/>
    <mergeCell ref="B52:B54"/>
    <mergeCell ref="C52:C54"/>
    <mergeCell ref="D52:D54"/>
    <mergeCell ref="E52:E54"/>
    <mergeCell ref="J52:J55"/>
    <mergeCell ref="A56:A58"/>
    <mergeCell ref="B56:B58"/>
    <mergeCell ref="C56:C58"/>
    <mergeCell ref="D56:D58"/>
    <mergeCell ref="E56:E58"/>
    <mergeCell ref="A64:B64"/>
    <mergeCell ref="C64:D64"/>
    <mergeCell ref="E64:F64"/>
    <mergeCell ref="G64:H64"/>
    <mergeCell ref="A65:B65"/>
    <mergeCell ref="C65:D65"/>
    <mergeCell ref="E65:F65"/>
    <mergeCell ref="G65:H6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2019-04-23T05:01:05Z</cp:lastPrinted>
  <dcterms:created xsi:type="dcterms:W3CDTF">2014-04-15T08:52:03Z</dcterms:created>
  <dcterms:modified xsi:type="dcterms:W3CDTF">2019-04-23T05:01:58Z</dcterms:modified>
</cp:coreProperties>
</file>