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员工差旅明细!$A$1:$K$37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<sst xmlns="http://schemas.openxmlformats.org/spreadsheetml/2006/main" count="89">
  <si>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</si>
  <si>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</si>
  <si>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</si>
  <si>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</si>
  <si>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</si>
  <si>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</si>
  <si>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</si>
  <si>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</si>
  <si>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</si>
  <si>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</si>
  <si>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</si>
  <si>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</si>
  <si>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HMOA-181123-SXY600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</si>
  <si>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</si>
  <si>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</si>
  <si>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</si>
  <si>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</si>
  <si>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</si>
  <si>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</si>
  <si>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</si>
  <si>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</si>
  <si>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</si>
  <si>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</si>
  <si>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</si>
  <si>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</si>
  <si>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</si>
  <si>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</si>
  <si>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</si>
  <si>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</si>
  <si>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</si>
  <si>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</si>
  <si>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</si>
  <si>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</si>
  <si>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</si>
  <si>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</si>
  <si>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</si>
  <si>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</si>
  <si>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</si>
  <si>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团号：HMOA-181123-SXY600</t>
  </si>
  <si>
    <t>会议日期：2018.12.03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</si>
  <si>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</si>
  <si>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</si>
  <si>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</si>
  <si>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</si>
  <si>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</si>
  <si>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</si>
  <si>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</si>
  <si>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</si>
  <si>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</si>
  <si>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</si>
  <si>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</si>
  <si>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</si>
  <si>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</si>
  <si>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</si>
  <si>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</si>
  <si>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</si>
  <si>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</si>
  <si>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</si>
  <si>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</si>
  <si>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</si>
  <si>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</si>
  <si>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</si>
  <si>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</si>
  <si>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</si>
  <si>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</si>
  <si>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</si>
  <si>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</si>
  <si>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</si>
  <si>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</si>
  <si>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</si>
  <si>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</si>
  <si>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</si>
  <si>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</si>
  <si>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</si>
  <si>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</si>
  <si>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</si>
  <si>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</si>
  <si>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</si>
  <si>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顺丰-客户门票快递</t>
  </si>
  <si>
    <t>货拉拉-运送物料</t>
  </si>
  <si>
    <t>闪送费用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</si>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</sst>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7" borderId="2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1" fillId="20" borderId="17" applyNumberFormat="0" applyAlignment="0" applyProtection="0">
      <alignment vertical="center"/>
    </xf>
    <xf numFmtId="0" fontId="28" fillId="34" borderId="2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zoomScale="110" zoomScaleNormal="110" workbookViewId="0">
      <selection activeCell="I10" sqref="I10:J10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0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1"/>
    </row>
    <row r="7" ht="20.1" customHeight="1" spans="2:11">
      <c r="B7" s="63"/>
      <c r="C7" s="64"/>
      <c r="D7" s="65" t="s">
        <v>9</v>
      </c>
      <c r="E7" s="65"/>
      <c r="F7" s="66">
        <v>11.3</v>
      </c>
      <c r="G7" s="66"/>
      <c r="H7" s="65" t="s">
        <v>10</v>
      </c>
      <c r="I7" s="92"/>
      <c r="J7" s="93">
        <v>43437</v>
      </c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11</v>
      </c>
      <c r="I8" s="94"/>
      <c r="J8" s="95" t="s">
        <v>12</v>
      </c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13</v>
      </c>
      <c r="C10" s="73"/>
      <c r="D10" s="74" t="s">
        <v>14</v>
      </c>
      <c r="E10" s="74" t="s">
        <v>15</v>
      </c>
      <c r="F10" s="75"/>
      <c r="G10" s="76" t="s">
        <v>16</v>
      </c>
      <c r="H10" s="75" t="s">
        <v>17</v>
      </c>
      <c r="I10" s="74" t="s">
        <v>18</v>
      </c>
      <c r="J10" s="75"/>
      <c r="K10" s="76" t="s">
        <v>19</v>
      </c>
    </row>
    <row r="11" spans="2:11">
      <c r="B11" s="77">
        <v>1</v>
      </c>
      <c r="C11" s="78"/>
      <c r="D11" s="79" t="s">
        <v>20</v>
      </c>
      <c r="E11" s="80" t="s">
        <v>21</v>
      </c>
      <c r="F11" s="80"/>
      <c r="G11" s="81">
        <v>25</v>
      </c>
      <c r="H11" s="81">
        <f>G11</f>
        <v>25</v>
      </c>
      <c r="I11" s="97">
        <v>0</v>
      </c>
      <c r="J11" s="98"/>
      <c r="K11" s="99"/>
    </row>
    <row r="12" spans="2:11">
      <c r="B12" s="77">
        <v>2</v>
      </c>
      <c r="C12" s="78"/>
      <c r="D12" s="79"/>
      <c r="E12" s="80" t="s">
        <v>21</v>
      </c>
      <c r="F12" s="80"/>
      <c r="G12" s="81">
        <v>23</v>
      </c>
      <c r="H12" s="81">
        <f>G12</f>
        <v>23</v>
      </c>
      <c r="I12" s="97">
        <v>0</v>
      </c>
      <c r="J12" s="98"/>
      <c r="K12" s="99"/>
    </row>
    <row r="13" spans="2:11">
      <c r="B13" s="77">
        <v>3</v>
      </c>
      <c r="C13" s="78"/>
      <c r="D13" s="79"/>
      <c r="E13" s="77" t="s">
        <v>22</v>
      </c>
      <c r="F13" s="78"/>
      <c r="G13" s="81">
        <v>80</v>
      </c>
      <c r="H13" s="81">
        <v>80</v>
      </c>
      <c r="I13" s="97">
        <v>0</v>
      </c>
      <c r="J13" s="98"/>
      <c r="K13" s="99"/>
    </row>
    <row r="14" spans="2:11">
      <c r="B14" s="77">
        <v>4</v>
      </c>
      <c r="C14" s="78"/>
      <c r="D14" s="82" t="s">
        <v>23</v>
      </c>
      <c r="E14" s="80" t="s">
        <v>24</v>
      </c>
      <c r="F14" s="80"/>
      <c r="G14" s="81">
        <v>0</v>
      </c>
      <c r="H14" s="81">
        <f>G14</f>
        <v>0</v>
      </c>
      <c r="I14" s="97">
        <v>0</v>
      </c>
      <c r="J14" s="98"/>
      <c r="K14" s="99"/>
    </row>
    <row r="15" ht="20.1" customHeight="1" spans="2:11">
      <c r="B15" s="77">
        <v>5</v>
      </c>
      <c r="C15" s="78"/>
      <c r="D15" s="79"/>
      <c r="E15" s="80"/>
      <c r="F15" s="80"/>
      <c r="G15" s="81">
        <f ca="1" t="shared" ref="G15:G16" si="0">H15+I15</f>
        <v>0</v>
      </c>
      <c r="H15" s="81">
        <f ca="1">G15</f>
        <v>0</v>
      </c>
      <c r="I15" s="97">
        <v>0</v>
      </c>
      <c r="J15" s="98"/>
      <c r="K15" s="100"/>
    </row>
    <row r="16" ht="20.1" customHeight="1" spans="2:11">
      <c r="B16" s="77">
        <v>6</v>
      </c>
      <c r="C16" s="78"/>
      <c r="D16" s="83"/>
      <c r="E16" s="80"/>
      <c r="F16" s="80"/>
      <c r="G16" s="81">
        <f ca="1" t="shared" si="0"/>
        <v>0</v>
      </c>
      <c r="H16" s="81">
        <f ca="1">G16</f>
        <v>0</v>
      </c>
      <c r="I16" s="97">
        <v>0</v>
      </c>
      <c r="J16" s="98"/>
      <c r="K16" s="100"/>
    </row>
    <row r="17" ht="20.1" customHeight="1" spans="2:11">
      <c r="B17" s="74" t="s">
        <v>25</v>
      </c>
      <c r="C17" s="84"/>
      <c r="D17" s="84"/>
      <c r="E17" s="84"/>
      <c r="F17" s="75"/>
      <c r="G17" s="85">
        <f>SUM(G11:G13)</f>
        <v>128</v>
      </c>
      <c r="H17" s="85">
        <f>SUM(H11:H14)</f>
        <v>128</v>
      </c>
      <c r="I17" s="101">
        <f>SUM(I11:J16)</f>
        <v>0</v>
      </c>
      <c r="J17" s="102"/>
      <c r="K17" s="103"/>
    </row>
    <row r="18" ht="20.1" customHeight="1" spans="2:11">
      <c r="B18" s="71"/>
      <c r="C18" s="71"/>
      <c r="D18" s="71"/>
      <c r="E18" s="71"/>
      <c r="F18" s="71"/>
      <c r="G18" s="71"/>
      <c r="H18" s="71"/>
      <c r="I18" s="71"/>
      <c r="J18" s="104"/>
      <c r="K18" s="71"/>
    </row>
    <row r="19" ht="20.1" customHeight="1" spans="2:11">
      <c r="B19" s="76" t="s">
        <v>17</v>
      </c>
      <c r="C19" s="76"/>
      <c r="D19" s="76"/>
      <c r="E19" s="76"/>
      <c r="F19" s="76"/>
      <c r="G19" s="76" t="s">
        <v>26</v>
      </c>
      <c r="H19" s="76"/>
      <c r="I19" s="76"/>
      <c r="J19" s="76"/>
      <c r="K19" s="76" t="s">
        <v>27</v>
      </c>
    </row>
    <row r="20" ht="20.1" customHeight="1" spans="2:11">
      <c r="B20" s="86">
        <f>H17</f>
        <v>128</v>
      </c>
      <c r="C20" s="86"/>
      <c r="D20" s="86"/>
      <c r="E20" s="86"/>
      <c r="F20" s="86"/>
      <c r="G20" s="86">
        <f>I17</f>
        <v>0</v>
      </c>
      <c r="H20" s="86"/>
      <c r="I20" s="86"/>
      <c r="J20" s="86"/>
      <c r="K20" s="105">
        <f>SUM(B20:J20)</f>
        <v>128</v>
      </c>
    </row>
    <row r="21" ht="20.1" customHeight="1" spans="2:11"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ht="20.1" customHeight="1" spans="2:11">
      <c r="B22" s="71" t="s">
        <v>28</v>
      </c>
      <c r="C22" s="71"/>
      <c r="D22" s="71"/>
      <c r="E22" s="71"/>
      <c r="F22" s="71" t="s">
        <v>29</v>
      </c>
      <c r="G22" s="71" t="s">
        <v>30</v>
      </c>
      <c r="H22" s="71"/>
      <c r="I22" s="71"/>
      <c r="J22" s="71" t="s">
        <v>31</v>
      </c>
      <c r="K22" s="71"/>
    </row>
    <row r="25" ht="18" spans="1:11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7" ht="20.1" customHeight="1" spans="2:11">
      <c r="B27" s="59"/>
      <c r="C27" s="60"/>
      <c r="D27" s="61" t="s">
        <v>1</v>
      </c>
      <c r="E27" s="61"/>
      <c r="F27" s="62" t="str">
        <f>F5</f>
        <v>姚艺婷</v>
      </c>
      <c r="G27" s="62"/>
      <c r="H27" s="61" t="s">
        <v>3</v>
      </c>
      <c r="I27" s="60"/>
      <c r="J27" s="62" t="str">
        <f>J5</f>
        <v>助理</v>
      </c>
      <c r="K27" s="90"/>
    </row>
    <row r="28" ht="20.1" customHeight="1" spans="2:11">
      <c r="B28" s="63"/>
      <c r="C28" s="64"/>
      <c r="D28" s="65" t="s">
        <v>5</v>
      </c>
      <c r="E28" s="65"/>
      <c r="F28" s="66" t="s">
        <v>6</v>
      </c>
      <c r="G28" s="66"/>
      <c r="H28" s="65" t="s">
        <v>7</v>
      </c>
      <c r="I28" s="64"/>
      <c r="J28" s="66" t="str">
        <f>J6</f>
        <v>上海事业部</v>
      </c>
      <c r="K28" s="91"/>
    </row>
    <row r="29" ht="20.1" customHeight="1" spans="2:11">
      <c r="B29" s="63"/>
      <c r="C29" s="64"/>
      <c r="D29" s="65" t="s">
        <v>9</v>
      </c>
      <c r="E29" s="65"/>
      <c r="F29" s="66">
        <f>F7</f>
        <v>11.3</v>
      </c>
      <c r="G29" s="66"/>
      <c r="H29" s="65" t="s">
        <v>10</v>
      </c>
      <c r="I29" s="92"/>
      <c r="J29" s="93">
        <f>J7</f>
        <v>43437</v>
      </c>
      <c r="K29" s="91"/>
    </row>
    <row r="30" ht="20.1" customHeight="1" spans="2:11">
      <c r="B30" s="67"/>
      <c r="C30" s="68"/>
      <c r="D30" s="69"/>
      <c r="E30" s="69"/>
      <c r="F30" s="70"/>
      <c r="G30" s="70"/>
      <c r="H30" s="69" t="s">
        <v>11</v>
      </c>
      <c r="I30" s="94"/>
      <c r="J30" s="70" t="str">
        <f>J8</f>
        <v>HMOA-181123-SXY600</v>
      </c>
      <c r="K30" s="96"/>
    </row>
    <row r="31" ht="20.1" customHeight="1"/>
    <row r="32" ht="20.1" customHeight="1" spans="2:11">
      <c r="B32" s="80"/>
      <c r="C32" s="80"/>
      <c r="D32" s="87" t="s">
        <v>33</v>
      </c>
      <c r="E32" s="80" t="s">
        <v>34</v>
      </c>
      <c r="F32" s="80"/>
      <c r="G32" s="81" t="s">
        <v>35</v>
      </c>
      <c r="H32" s="81" t="s">
        <v>36</v>
      </c>
      <c r="I32" s="81" t="s">
        <v>25</v>
      </c>
      <c r="J32" s="81"/>
      <c r="K32" s="106" t="s">
        <v>19</v>
      </c>
    </row>
    <row r="33" spans="2:11">
      <c r="B33" s="80">
        <v>1</v>
      </c>
      <c r="C33" s="80"/>
      <c r="D33" s="87" t="s">
        <v>6</v>
      </c>
      <c r="E33" s="80">
        <v>9.28</v>
      </c>
      <c r="F33" s="80"/>
      <c r="G33" s="81">
        <v>100</v>
      </c>
      <c r="H33" s="81">
        <v>1</v>
      </c>
      <c r="I33" s="97">
        <f>G33*H33</f>
        <v>100</v>
      </c>
      <c r="J33" s="98"/>
      <c r="K33" s="106">
        <f>E33</f>
        <v>9.28</v>
      </c>
    </row>
    <row r="34" ht="20.1" customHeight="1" spans="2:11">
      <c r="B34" s="80">
        <v>2</v>
      </c>
      <c r="C34" s="80"/>
      <c r="D34" s="87"/>
      <c r="E34" s="80"/>
      <c r="F34" s="80"/>
      <c r="G34" s="81"/>
      <c r="H34" s="81"/>
      <c r="I34" s="97"/>
      <c r="J34" s="98"/>
      <c r="K34" s="106"/>
    </row>
    <row r="35" ht="20.1" customHeight="1" spans="2:11">
      <c r="B35" s="80">
        <v>3</v>
      </c>
      <c r="C35" s="80"/>
      <c r="D35" s="88"/>
      <c r="E35" s="80"/>
      <c r="F35" s="80"/>
      <c r="G35" s="81"/>
      <c r="H35" s="81"/>
      <c r="I35" s="97"/>
      <c r="J35" s="98"/>
      <c r="K35" s="99"/>
    </row>
    <row r="36" ht="20.1" customHeight="1" spans="2:11">
      <c r="B36" s="74" t="s">
        <v>25</v>
      </c>
      <c r="C36" s="84"/>
      <c r="D36" s="84"/>
      <c r="E36" s="84"/>
      <c r="F36" s="75"/>
      <c r="G36" s="85"/>
      <c r="H36" s="85"/>
      <c r="I36" s="101">
        <f>SUM(I33:J35)</f>
        <v>100</v>
      </c>
      <c r="J36" s="102"/>
      <c r="K36" s="103"/>
    </row>
    <row r="37" ht="20.1" customHeight="1" spans="2:11">
      <c r="B37" s="71" t="s">
        <v>28</v>
      </c>
      <c r="C37" s="71"/>
      <c r="D37" s="71"/>
      <c r="E37" s="71"/>
      <c r="F37" s="71" t="s">
        <v>29</v>
      </c>
      <c r="G37" s="71" t="s">
        <v>30</v>
      </c>
      <c r="H37" s="71"/>
      <c r="I37" s="71"/>
      <c r="J37" s="71" t="s">
        <v>31</v>
      </c>
      <c r="K37" s="71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3"/>
    <mergeCell ref="D14:D1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49" workbookViewId="0">
      <selection activeCell="I55" sqref="I5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8" max="8" width="8.875" customWidth="1"/>
    <col min="9" max="9" width="24.875" customWidth="1"/>
    <col min="10" max="10" width="39.5" customWidth="1"/>
  </cols>
  <sheetData>
    <row r="2" customHeight="1" spans="3:12">
      <c r="C2" s="4" t="s">
        <v>37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38</v>
      </c>
      <c r="I4" s="5"/>
      <c r="J4" s="5" t="s">
        <v>39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40</v>
      </c>
      <c r="C6" s="9" t="s">
        <v>41</v>
      </c>
      <c r="D6" s="9"/>
      <c r="E6" s="9"/>
      <c r="F6" s="10" t="s">
        <v>42</v>
      </c>
      <c r="G6" s="10"/>
      <c r="H6" s="10"/>
      <c r="I6" s="10"/>
      <c r="J6" s="8" t="s">
        <v>43</v>
      </c>
    </row>
    <row r="7" customHeight="1" spans="1:10">
      <c r="A7" s="7"/>
      <c r="B7" s="8"/>
      <c r="C7" s="11" t="s">
        <v>44</v>
      </c>
      <c r="D7" s="12" t="s">
        <v>45</v>
      </c>
      <c r="E7" s="9" t="s">
        <v>46</v>
      </c>
      <c r="F7" s="10" t="s">
        <v>47</v>
      </c>
      <c r="G7" s="10" t="s">
        <v>48</v>
      </c>
      <c r="H7" s="10" t="s">
        <v>49</v>
      </c>
      <c r="I7" s="10" t="s">
        <v>50</v>
      </c>
      <c r="J7" s="8"/>
    </row>
    <row r="8" customHeight="1" spans="1:10">
      <c r="A8" s="13">
        <v>1</v>
      </c>
      <c r="B8" s="14" t="s">
        <v>51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41"/>
      <c r="J8" s="42" t="s">
        <v>52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1"/>
      <c r="J9" s="4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1"/>
      <c r="J10" s="4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1"/>
      <c r="J11" s="4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41"/>
      <c r="J12" s="43"/>
    </row>
    <row r="13" s="1" customFormat="1" customHeight="1" spans="1:10">
      <c r="A13" s="17"/>
      <c r="B13" s="18" t="s">
        <v>53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4"/>
      <c r="J13" s="45"/>
    </row>
    <row r="14" customHeight="1" spans="1:10">
      <c r="A14" s="21">
        <v>2</v>
      </c>
      <c r="B14" s="22" t="s">
        <v>54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41"/>
      <c r="J14" s="42" t="s">
        <v>55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41"/>
      <c r="J15" s="43"/>
    </row>
    <row r="16" s="1" customFormat="1" customHeight="1" spans="1:10">
      <c r="A16" s="17"/>
      <c r="B16" s="18" t="s">
        <v>56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5"/>
    </row>
    <row r="17" customHeight="1" spans="1:10">
      <c r="A17" s="13">
        <v>3</v>
      </c>
      <c r="B17" s="14" t="s">
        <v>57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41"/>
      <c r="J17" s="46" t="s">
        <v>58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41"/>
      <c r="J18" s="47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41"/>
      <c r="J19" s="47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41"/>
      <c r="J20" s="47"/>
    </row>
    <row r="21" s="1" customFormat="1" customHeight="1" spans="1:10">
      <c r="A21" s="17"/>
      <c r="B21" s="18" t="s">
        <v>59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4"/>
      <c r="J21" s="48"/>
    </row>
    <row r="22" customHeight="1" spans="1:10">
      <c r="A22" s="13">
        <v>4</v>
      </c>
      <c r="B22" s="14" t="s">
        <v>60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41"/>
      <c r="J22" s="46" t="s">
        <v>61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41"/>
      <c r="J23" s="47"/>
    </row>
    <row r="24" s="1" customFormat="1" customHeight="1" spans="1:10">
      <c r="A24" s="17"/>
      <c r="B24" s="18" t="s">
        <v>62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4"/>
      <c r="J24" s="48"/>
    </row>
    <row r="25" customHeight="1" spans="1:10">
      <c r="A25" s="21">
        <v>5</v>
      </c>
      <c r="B25" s="22" t="s">
        <v>63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41"/>
      <c r="J25" s="42" t="s">
        <v>64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41"/>
      <c r="J26" s="43"/>
    </row>
    <row r="27" s="1" customFormat="1" customHeight="1" spans="1:10">
      <c r="A27" s="17"/>
      <c r="B27" s="18" t="s">
        <v>65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f>H25</f>
        <v>0</v>
      </c>
      <c r="I27" s="44"/>
      <c r="J27" s="45"/>
    </row>
    <row r="28" customHeight="1" spans="1:10">
      <c r="A28" s="13">
        <v>6</v>
      </c>
      <c r="B28" s="14" t="s">
        <v>66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41"/>
      <c r="J28" s="42" t="s">
        <v>67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41"/>
      <c r="J29" s="47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41"/>
      <c r="J30" s="47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41"/>
      <c r="J31" s="47"/>
    </row>
    <row r="32" s="1" customFormat="1" customHeight="1" spans="1:10">
      <c r="A32" s="17"/>
      <c r="B32" s="18" t="s">
        <v>68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4"/>
      <c r="J32" s="48"/>
    </row>
    <row r="33" customHeight="1" spans="1:10">
      <c r="A33" s="13">
        <v>7</v>
      </c>
      <c r="B33" s="14" t="s">
        <v>69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41"/>
      <c r="J33" s="49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41"/>
      <c r="J34" s="50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41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41"/>
      <c r="J36" s="50"/>
    </row>
    <row r="37" s="1" customFormat="1" customHeight="1" spans="1:10">
      <c r="A37" s="17"/>
      <c r="B37" s="18" t="s">
        <v>70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4"/>
      <c r="J37" s="51"/>
    </row>
    <row r="38" customHeight="1" spans="1:10">
      <c r="A38" s="13">
        <v>8</v>
      </c>
      <c r="B38" s="14" t="s">
        <v>71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41"/>
      <c r="J38" s="46" t="s">
        <v>72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41"/>
      <c r="J39" s="47"/>
    </row>
    <row r="40" s="1" customFormat="1" customHeight="1" spans="1:10">
      <c r="A40" s="17"/>
      <c r="B40" s="18" t="s">
        <v>73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4"/>
      <c r="J40" s="48"/>
    </row>
    <row r="41" customHeight="1" spans="1:10">
      <c r="A41" s="13">
        <v>9</v>
      </c>
      <c r="B41" s="14" t="s">
        <v>74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41"/>
      <c r="J41" s="42" t="s">
        <v>75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41"/>
      <c r="J42" s="43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41"/>
      <c r="J43" s="43"/>
    </row>
    <row r="44" s="1" customFormat="1" customHeight="1" spans="1:10">
      <c r="A44" s="17"/>
      <c r="B44" s="18" t="s">
        <v>76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4"/>
      <c r="J44" s="45"/>
    </row>
    <row r="45" customFormat="1" customHeight="1" spans="1:10">
      <c r="A45" s="27">
        <v>10</v>
      </c>
      <c r="B45" s="28" t="s">
        <v>77</v>
      </c>
      <c r="C45" s="15">
        <v>0</v>
      </c>
      <c r="D45" s="13">
        <v>0</v>
      </c>
      <c r="E45" s="15">
        <v>0</v>
      </c>
      <c r="F45" s="15">
        <v>13</v>
      </c>
      <c r="G45" s="15">
        <v>0</v>
      </c>
      <c r="H45" s="15">
        <f>F45</f>
        <v>13</v>
      </c>
      <c r="I45" s="41" t="s">
        <v>78</v>
      </c>
      <c r="J45" s="52"/>
    </row>
    <row r="46" customFormat="1" customHeight="1" spans="1:10">
      <c r="A46" s="27"/>
      <c r="B46" s="29"/>
      <c r="C46" s="15">
        <v>0</v>
      </c>
      <c r="D46" s="13">
        <v>0</v>
      </c>
      <c r="E46" s="15">
        <v>0</v>
      </c>
      <c r="F46" s="15">
        <v>0</v>
      </c>
      <c r="G46" s="15">
        <v>200</v>
      </c>
      <c r="H46" s="15">
        <v>200</v>
      </c>
      <c r="I46" s="41" t="s">
        <v>79</v>
      </c>
      <c r="J46" s="52"/>
    </row>
    <row r="47" customHeight="1" spans="1:10">
      <c r="A47" s="30"/>
      <c r="B47" s="31"/>
      <c r="C47" s="15">
        <v>0</v>
      </c>
      <c r="D47" s="13">
        <v>0</v>
      </c>
      <c r="E47" s="15">
        <v>0</v>
      </c>
      <c r="F47" s="15">
        <v>160</v>
      </c>
      <c r="G47" s="15">
        <v>0</v>
      </c>
      <c r="H47" s="15">
        <f>F47</f>
        <v>160</v>
      </c>
      <c r="I47" s="41" t="s">
        <v>80</v>
      </c>
      <c r="J47" s="52"/>
    </row>
    <row r="48" s="1" customFormat="1" customHeight="1" spans="1:10">
      <c r="A48" s="17"/>
      <c r="B48" s="18" t="s">
        <v>81</v>
      </c>
      <c r="C48" s="19">
        <f>C47</f>
        <v>0</v>
      </c>
      <c r="D48" s="20">
        <f>D47</f>
        <v>0</v>
      </c>
      <c r="E48" s="20">
        <f>E47</f>
        <v>0</v>
      </c>
      <c r="F48" s="19">
        <f>SUM(F45:F47)</f>
        <v>173</v>
      </c>
      <c r="G48" s="19">
        <f>SUM(G45:G47)</f>
        <v>200</v>
      </c>
      <c r="H48" s="19">
        <f>SUM(H45:H47)</f>
        <v>373</v>
      </c>
      <c r="I48" s="44"/>
      <c r="J48" s="53"/>
    </row>
    <row r="49" customHeight="1" spans="1:10">
      <c r="A49" s="17"/>
      <c r="B49" s="18" t="s">
        <v>25</v>
      </c>
      <c r="C49" s="19">
        <f>SUM(C48,C44,C40,C37,C32,C27,C24,C21,C16,C13)</f>
        <v>0</v>
      </c>
      <c r="D49" s="20">
        <f>SUM(D48,D44,D40,D37,D32,D27,D24,D21,D16,D13)</f>
        <v>0</v>
      </c>
      <c r="E49" s="20">
        <f>SUM(E48,E44,E40,E37,E32,E27,E24,E21,E16,E13)</f>
        <v>0</v>
      </c>
      <c r="F49" s="19">
        <f>SUM(F48,F44,F40,F37,F32,F27,F24,F21,F16,F13)</f>
        <v>173</v>
      </c>
      <c r="G49" s="19">
        <f>SUM(G48,G44,G40,G37,G32,G27,G24,G21,G16,G13)</f>
        <v>200</v>
      </c>
      <c r="H49" s="19">
        <f>H13+H21+H16+H24+H27+H32+H37+H40+H44+H48</f>
        <v>373</v>
      </c>
      <c r="I49" s="44"/>
      <c r="J49" s="54"/>
    </row>
    <row r="53" customHeight="1" spans="1:9">
      <c r="A53" s="32" t="s">
        <v>82</v>
      </c>
      <c r="B53" s="33"/>
      <c r="C53" s="34" t="s">
        <v>83</v>
      </c>
      <c r="D53" s="34"/>
      <c r="E53" s="34" t="s">
        <v>84</v>
      </c>
      <c r="F53" s="34"/>
      <c r="G53" s="34" t="s">
        <v>85</v>
      </c>
      <c r="H53" s="34"/>
      <c r="I53" s="55" t="s">
        <v>86</v>
      </c>
    </row>
    <row r="54" customHeight="1" spans="1:9">
      <c r="A54" s="35">
        <f>E49</f>
        <v>0</v>
      </c>
      <c r="B54" s="36"/>
      <c r="C54" s="36">
        <f>H49</f>
        <v>373</v>
      </c>
      <c r="D54" s="36"/>
      <c r="E54" s="36">
        <f>F49</f>
        <v>173</v>
      </c>
      <c r="F54" s="36"/>
      <c r="G54" s="36">
        <f>G49</f>
        <v>200</v>
      </c>
      <c r="H54" s="36"/>
      <c r="I54" s="56">
        <f>A54-C54</f>
        <v>-373</v>
      </c>
    </row>
    <row r="56" customHeight="1" spans="1:9">
      <c r="A56" s="37" t="s">
        <v>87</v>
      </c>
      <c r="B56" s="38"/>
      <c r="C56" s="39" t="s">
        <v>29</v>
      </c>
      <c r="D56" s="37"/>
      <c r="E56" s="37" t="s">
        <v>88</v>
      </c>
      <c r="F56" s="37"/>
      <c r="G56" s="37" t="s">
        <v>31</v>
      </c>
      <c r="H56" s="37"/>
      <c r="I56" s="38"/>
    </row>
  </sheetData>
  <mergeCells count="69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2018-12-03T07:45:48Z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