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<sst xmlns="http://schemas.openxmlformats.org/spreadsheetml/2006/main" count="89" uniqueCount="88">
  <si>
    <t>【借款报销单】</t>
  </si>
  <si>
    <t>团号：HMEA-240812-ZJT854</t>
  </si>
  <si>
    <t>会议日期：2024.8.12-8.16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</si>
  <si>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</si>
  <si>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</si>
  <si>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</si>
  <si>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</si>
  <si>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</si>
  <si>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</si>
  <si>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</si>
  <si>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</si>
  <si>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</si>
  <si>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</si>
  <si>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</si>
  <si>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</si>
  <si>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</si>
  <si>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</si>
  <si>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</si>
  <si>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</si>
  <si>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</si>
  <si>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</si>
  <si>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</si>
  <si>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</t>
  </si>
  <si>
    <t>需有客户邮件确认，并抄送合规部。</t>
  </si>
  <si>
    <t>客户使用费用合计</t>
  </si>
  <si>
    <t>活动餐费</t>
  </si>
  <si>
    <t>8.12北辰晚餐</t>
  </si>
  <si>
    <t>需提供刷卡联、菜单（小票）</t>
  </si>
  <si>
    <t>8.12会务组晚餐</t>
  </si>
  <si>
    <t>8.13会务组上午咖啡</t>
  </si>
  <si>
    <t>8.13会务组午餐</t>
  </si>
  <si>
    <t>8.13会务组咖啡下午</t>
  </si>
  <si>
    <t>8.13林里饮料</t>
  </si>
  <si>
    <t>8.13会务组晚餐绿茶</t>
  </si>
  <si>
    <t>8.14晚VIP晚餐定金</t>
  </si>
  <si>
    <t>8.14晚VIP晚餐尾款</t>
  </si>
  <si>
    <t>8.13VIP夜宵</t>
  </si>
  <si>
    <t>8.14会务组上午咖啡</t>
  </si>
  <si>
    <t>8.14会务组午餐</t>
  </si>
  <si>
    <t>8.14会务组午餐2</t>
  </si>
  <si>
    <t>8.14VIP上午咖啡星巴克</t>
  </si>
  <si>
    <t>8.14VIP水果</t>
  </si>
  <si>
    <t>8.14VIP奈雪的茶</t>
  </si>
  <si>
    <t>8.14会务组下午咖啡</t>
  </si>
  <si>
    <t>8.14vip星巴克下午咖啡</t>
  </si>
  <si>
    <t>8.14会务组林里饮料</t>
  </si>
  <si>
    <t>8.14VIP休息室零食（可）</t>
  </si>
  <si>
    <t>8.14会务组晚餐</t>
  </si>
  <si>
    <t>8.15会务组上午咖啡</t>
  </si>
  <si>
    <t>8.15VIP休息室星巴克</t>
  </si>
  <si>
    <t>8.15会务组午餐第一次</t>
  </si>
  <si>
    <t>8.15VIP休息室零食</t>
  </si>
  <si>
    <t>8.15会务组咖啡第二次</t>
  </si>
  <si>
    <t>8.15会务组午餐第二次</t>
  </si>
  <si>
    <t>8.15会务组咖啡第三次</t>
  </si>
  <si>
    <t>8.15会务组林里饮料</t>
  </si>
  <si>
    <t>8.15VIP休息咖啡</t>
  </si>
  <si>
    <t>8.16VIP上午咖啡星巴克</t>
  </si>
  <si>
    <t>8.16VIP会客厅零食</t>
  </si>
  <si>
    <t>8.13客户用餐</t>
  </si>
  <si>
    <t>活动餐费合计</t>
  </si>
  <si>
    <t>现地采买费用</t>
  </si>
  <si>
    <t>8.14雨伞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</si>
  <si>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</si>
  <si>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</si>
  <si>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</si>
  <si>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</si>
  <si>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</si>
  <si>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</si>
  <si>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</si>
  <si>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</si>
  <si>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</si>
  <si>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</si>
  <si>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</si>
  <si>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</si>
  <si>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</si>
  <si>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</si>
  <si>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</si>
  <si>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</si>
  <si>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</si>
  <si>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</si>
  <si>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</si>
  <si>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</si>
  <si>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</si>
  <si>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张雨馨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</si>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</sst>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75"/>
  <sheetViews>
    <sheetView tabSelected="1" zoomScale="80" zoomScaleNormal="80" topLeftCell="A49" workbookViewId="0">
      <selection activeCell="M61" sqref="M61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4.181818181818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0"/>
      <c r="J2" s="30"/>
      <c r="K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3"/>
      <c r="J9" s="34"/>
    </row>
    <row r="10" s="1" customFormat="1" customHeight="1" spans="1:10">
      <c r="A10" s="17"/>
      <c r="B10" s="18" t="s">
        <v>17</v>
      </c>
      <c r="C10" s="19">
        <f>SUM(C8)</f>
        <v>2000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5"/>
      <c r="J10" s="36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1"/>
      <c r="J11" s="32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1"/>
      <c r="J12" s="34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5"/>
      <c r="J13" s="36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89.6</v>
      </c>
      <c r="G14" s="15">
        <v>494.91</v>
      </c>
      <c r="H14" s="15">
        <v>584.51</v>
      </c>
      <c r="I14" s="31" t="s">
        <v>22</v>
      </c>
      <c r="J14" s="37" t="s">
        <v>23</v>
      </c>
    </row>
    <row r="15" customHeight="1" spans="1:10">
      <c r="A15" s="13"/>
      <c r="B15" s="14"/>
      <c r="C15" s="15"/>
      <c r="D15" s="16"/>
      <c r="E15" s="15"/>
      <c r="F15" s="15"/>
      <c r="G15" s="15"/>
      <c r="H15" s="15"/>
      <c r="I15" s="33"/>
      <c r="J15" s="38"/>
    </row>
    <row r="16" s="1" customFormat="1" customHeight="1" spans="1:10">
      <c r="A16" s="17"/>
      <c r="B16" s="18" t="s">
        <v>24</v>
      </c>
      <c r="C16" s="19">
        <f>SUM(C14)</f>
        <v>5000</v>
      </c>
      <c r="D16" s="19">
        <f>SUM(D14)</f>
        <v>0</v>
      </c>
      <c r="E16" s="19">
        <f>SUM(E14)</f>
        <v>0</v>
      </c>
      <c r="F16" s="19">
        <f>SUM(F14:F15)</f>
        <v>89.6</v>
      </c>
      <c r="G16" s="19">
        <f>SUM(G14:G15)</f>
        <v>494.91</v>
      </c>
      <c r="H16" s="19">
        <f>SUM(H14:H15)</f>
        <v>584.51</v>
      </c>
      <c r="I16" s="35"/>
      <c r="J16" s="39"/>
    </row>
    <row r="17" customHeight="1" spans="1:10">
      <c r="A17" s="20">
        <v>4</v>
      </c>
      <c r="B17" s="21" t="s">
        <v>25</v>
      </c>
      <c r="C17" s="22">
        <v>5000</v>
      </c>
      <c r="D17" s="20">
        <v>0</v>
      </c>
      <c r="E17" s="22">
        <v>0</v>
      </c>
      <c r="F17" s="26">
        <v>85.6</v>
      </c>
      <c r="G17" s="15">
        <v>0</v>
      </c>
      <c r="H17" s="15">
        <v>85.6</v>
      </c>
      <c r="I17" s="31" t="s">
        <v>26</v>
      </c>
      <c r="J17" s="37" t="s">
        <v>27</v>
      </c>
    </row>
    <row r="18" customHeight="1" spans="1:10">
      <c r="A18" s="27"/>
      <c r="B18" s="28"/>
      <c r="C18" s="29"/>
      <c r="D18" s="27"/>
      <c r="E18" s="29"/>
      <c r="F18" s="26"/>
      <c r="G18" s="15">
        <v>302.3</v>
      </c>
      <c r="H18" s="15">
        <v>302.3</v>
      </c>
      <c r="I18" s="31" t="s">
        <v>28</v>
      </c>
      <c r="J18" s="38"/>
    </row>
    <row r="19" customHeight="1" spans="1:10">
      <c r="A19" s="27"/>
      <c r="B19" s="28"/>
      <c r="C19" s="29"/>
      <c r="D19" s="27"/>
      <c r="E19" s="29"/>
      <c r="F19" s="26">
        <v>185</v>
      </c>
      <c r="G19" s="15">
        <v>0</v>
      </c>
      <c r="H19" s="15">
        <v>185</v>
      </c>
      <c r="I19" s="31" t="s">
        <v>29</v>
      </c>
      <c r="J19" s="38"/>
    </row>
    <row r="20" customHeight="1" spans="1:10">
      <c r="A20" s="27"/>
      <c r="B20" s="28"/>
      <c r="C20" s="29"/>
      <c r="D20" s="27"/>
      <c r="E20" s="29"/>
      <c r="F20" s="26">
        <v>572</v>
      </c>
      <c r="G20" s="15">
        <v>0</v>
      </c>
      <c r="H20" s="15">
        <v>572</v>
      </c>
      <c r="I20" s="31" t="s">
        <v>30</v>
      </c>
      <c r="J20" s="38"/>
    </row>
    <row r="21" customHeight="1" spans="1:10">
      <c r="A21" s="27"/>
      <c r="B21" s="28"/>
      <c r="C21" s="29"/>
      <c r="D21" s="27"/>
      <c r="E21" s="29"/>
      <c r="F21" s="26">
        <v>280.1</v>
      </c>
      <c r="G21" s="15">
        <v>0</v>
      </c>
      <c r="H21" s="15">
        <v>280.1</v>
      </c>
      <c r="I21" s="31" t="s">
        <v>31</v>
      </c>
      <c r="J21" s="38"/>
    </row>
    <row r="22" customHeight="1" spans="1:10">
      <c r="A22" s="27"/>
      <c r="B22" s="28"/>
      <c r="C22" s="29"/>
      <c r="D22" s="27"/>
      <c r="E22" s="29"/>
      <c r="F22" s="26">
        <v>225.4</v>
      </c>
      <c r="G22" s="15">
        <v>225.4</v>
      </c>
      <c r="H22" s="15">
        <v>225.4</v>
      </c>
      <c r="I22" s="31" t="s">
        <v>32</v>
      </c>
      <c r="J22" s="38"/>
    </row>
    <row r="23" customHeight="1" spans="1:10">
      <c r="A23" s="27"/>
      <c r="B23" s="28"/>
      <c r="C23" s="29"/>
      <c r="D23" s="27"/>
      <c r="E23" s="29"/>
      <c r="F23" s="26">
        <v>651.26</v>
      </c>
      <c r="G23" s="15">
        <v>0</v>
      </c>
      <c r="H23" s="15">
        <v>651.26</v>
      </c>
      <c r="I23" s="31" t="s">
        <v>33</v>
      </c>
      <c r="J23" s="38"/>
    </row>
    <row r="24" customHeight="1" spans="1:10">
      <c r="A24" s="27"/>
      <c r="B24" s="28"/>
      <c r="C24" s="29"/>
      <c r="D24" s="27"/>
      <c r="E24" s="29"/>
      <c r="F24" s="26">
        <v>5320</v>
      </c>
      <c r="G24" s="15">
        <v>0</v>
      </c>
      <c r="H24" s="15">
        <v>5320</v>
      </c>
      <c r="I24" s="31" t="s">
        <v>34</v>
      </c>
      <c r="J24" s="38"/>
    </row>
    <row r="25" customHeight="1" spans="1:10">
      <c r="A25" s="27"/>
      <c r="B25" s="28"/>
      <c r="C25" s="29"/>
      <c r="D25" s="27"/>
      <c r="E25" s="29"/>
      <c r="F25" s="26">
        <v>12339.4</v>
      </c>
      <c r="G25" s="15">
        <v>0</v>
      </c>
      <c r="H25" s="15">
        <v>12339.4</v>
      </c>
      <c r="I25" s="31" t="s">
        <v>35</v>
      </c>
      <c r="J25" s="38"/>
    </row>
    <row r="26" customHeight="1" spans="1:10">
      <c r="A26" s="27"/>
      <c r="B26" s="28"/>
      <c r="C26" s="29"/>
      <c r="D26" s="27"/>
      <c r="E26" s="29"/>
      <c r="F26" s="26">
        <v>0</v>
      </c>
      <c r="G26" s="15">
        <v>279</v>
      </c>
      <c r="H26" s="15">
        <v>279</v>
      </c>
      <c r="I26" s="31" t="s">
        <v>36</v>
      </c>
      <c r="J26" s="38"/>
    </row>
    <row r="27" customHeight="1" spans="1:10">
      <c r="A27" s="27"/>
      <c r="B27" s="28"/>
      <c r="C27" s="29"/>
      <c r="D27" s="27"/>
      <c r="E27" s="29"/>
      <c r="F27" s="26">
        <v>275</v>
      </c>
      <c r="G27" s="15">
        <v>0</v>
      </c>
      <c r="H27" s="15">
        <v>275</v>
      </c>
      <c r="I27" s="31" t="s">
        <v>37</v>
      </c>
      <c r="J27" s="38"/>
    </row>
    <row r="28" customHeight="1" spans="1:10">
      <c r="A28" s="27"/>
      <c r="B28" s="28"/>
      <c r="C28" s="29"/>
      <c r="D28" s="27"/>
      <c r="E28" s="29"/>
      <c r="F28" s="26">
        <v>782.8</v>
      </c>
      <c r="G28" s="15">
        <v>0</v>
      </c>
      <c r="H28" s="15">
        <v>782.8</v>
      </c>
      <c r="I28" s="31" t="s">
        <v>38</v>
      </c>
      <c r="J28" s="38"/>
    </row>
    <row r="29" customHeight="1" spans="1:10">
      <c r="A29" s="27"/>
      <c r="B29" s="28"/>
      <c r="C29" s="29"/>
      <c r="D29" s="27"/>
      <c r="E29" s="29"/>
      <c r="F29" s="26">
        <v>536.2</v>
      </c>
      <c r="G29" s="15">
        <v>0</v>
      </c>
      <c r="H29" s="15">
        <v>536.2</v>
      </c>
      <c r="I29" s="31" t="s">
        <v>39</v>
      </c>
      <c r="J29" s="38"/>
    </row>
    <row r="30" customHeight="1" spans="1:10">
      <c r="A30" s="27"/>
      <c r="B30" s="28"/>
      <c r="C30" s="29"/>
      <c r="D30" s="27"/>
      <c r="E30" s="29"/>
      <c r="F30" s="26">
        <v>228</v>
      </c>
      <c r="G30" s="15">
        <v>0</v>
      </c>
      <c r="H30" s="15">
        <v>228</v>
      </c>
      <c r="I30" s="31" t="s">
        <v>40</v>
      </c>
      <c r="J30" s="38"/>
    </row>
    <row r="31" customHeight="1" spans="1:10">
      <c r="A31" s="27"/>
      <c r="B31" s="28"/>
      <c r="C31" s="29"/>
      <c r="D31" s="27"/>
      <c r="E31" s="29"/>
      <c r="F31" s="26">
        <v>0</v>
      </c>
      <c r="G31" s="15">
        <v>123.6</v>
      </c>
      <c r="H31" s="15">
        <v>123.6</v>
      </c>
      <c r="I31" s="31" t="s">
        <v>41</v>
      </c>
      <c r="J31" s="38"/>
    </row>
    <row r="32" customHeight="1" spans="1:10">
      <c r="A32" s="27"/>
      <c r="B32" s="28"/>
      <c r="C32" s="29"/>
      <c r="D32" s="27"/>
      <c r="E32" s="29"/>
      <c r="F32" s="26">
        <v>0</v>
      </c>
      <c r="G32" s="15">
        <v>108.6</v>
      </c>
      <c r="H32" s="15">
        <v>108.6</v>
      </c>
      <c r="I32" s="31" t="s">
        <v>41</v>
      </c>
      <c r="J32" s="38"/>
    </row>
    <row r="33" customHeight="1" spans="1:10">
      <c r="A33" s="27"/>
      <c r="B33" s="28"/>
      <c r="C33" s="29"/>
      <c r="D33" s="27"/>
      <c r="E33" s="29"/>
      <c r="F33" s="26">
        <v>49.8</v>
      </c>
      <c r="G33" s="15">
        <v>0</v>
      </c>
      <c r="H33" s="15">
        <v>49.8</v>
      </c>
      <c r="I33" s="31" t="s">
        <v>42</v>
      </c>
      <c r="J33" s="38"/>
    </row>
    <row r="34" customHeight="1" spans="1:10">
      <c r="A34" s="27"/>
      <c r="B34" s="28"/>
      <c r="C34" s="29"/>
      <c r="D34" s="27"/>
      <c r="E34" s="29"/>
      <c r="F34" s="26">
        <v>434</v>
      </c>
      <c r="G34" s="15">
        <v>0</v>
      </c>
      <c r="H34" s="15">
        <v>434</v>
      </c>
      <c r="I34" s="31" t="s">
        <v>43</v>
      </c>
      <c r="J34" s="38"/>
    </row>
    <row r="35" customHeight="1" spans="1:10">
      <c r="A35" s="27"/>
      <c r="B35" s="28"/>
      <c r="C35" s="29"/>
      <c r="D35" s="27"/>
      <c r="E35" s="29"/>
      <c r="F35" s="26">
        <v>239</v>
      </c>
      <c r="G35" s="15">
        <v>0</v>
      </c>
      <c r="H35" s="15">
        <v>239</v>
      </c>
      <c r="I35" s="31" t="s">
        <v>44</v>
      </c>
      <c r="J35" s="38"/>
    </row>
    <row r="36" customHeight="1" spans="1:10">
      <c r="A36" s="27"/>
      <c r="B36" s="28"/>
      <c r="C36" s="29"/>
      <c r="D36" s="27"/>
      <c r="E36" s="29"/>
      <c r="F36" s="26">
        <v>225.5</v>
      </c>
      <c r="G36" s="15">
        <v>0</v>
      </c>
      <c r="H36" s="15">
        <v>225.5</v>
      </c>
      <c r="I36" s="31" t="s">
        <v>45</v>
      </c>
      <c r="J36" s="38"/>
    </row>
    <row r="37" customHeight="1" spans="1:10">
      <c r="A37" s="27"/>
      <c r="B37" s="28"/>
      <c r="C37" s="29"/>
      <c r="D37" s="27"/>
      <c r="E37" s="29"/>
      <c r="F37" s="26">
        <v>0</v>
      </c>
      <c r="G37" s="15">
        <v>361.67</v>
      </c>
      <c r="H37" s="15">
        <v>361.67</v>
      </c>
      <c r="I37" s="31" t="s">
        <v>46</v>
      </c>
      <c r="J37" s="38"/>
    </row>
    <row r="38" customHeight="1" spans="1:10">
      <c r="A38" s="27"/>
      <c r="B38" s="28"/>
      <c r="C38" s="29"/>
      <c r="D38" s="27"/>
      <c r="E38" s="29"/>
      <c r="F38" s="26">
        <v>899.1</v>
      </c>
      <c r="G38" s="15">
        <v>0</v>
      </c>
      <c r="H38" s="15">
        <v>899.1</v>
      </c>
      <c r="I38" s="31" t="s">
        <v>47</v>
      </c>
      <c r="J38" s="38"/>
    </row>
    <row r="39" customHeight="1" spans="1:10">
      <c r="A39" s="27"/>
      <c r="B39" s="28"/>
      <c r="C39" s="29"/>
      <c r="D39" s="27"/>
      <c r="E39" s="29"/>
      <c r="F39" s="26">
        <v>410.6</v>
      </c>
      <c r="G39" s="15">
        <v>0</v>
      </c>
      <c r="H39" s="15">
        <v>410.6</v>
      </c>
      <c r="I39" s="31" t="s">
        <v>48</v>
      </c>
      <c r="J39" s="38"/>
    </row>
    <row r="40" customHeight="1" spans="1:10">
      <c r="A40" s="27"/>
      <c r="B40" s="28"/>
      <c r="C40" s="29"/>
      <c r="D40" s="27"/>
      <c r="E40" s="29"/>
      <c r="F40" s="26">
        <v>174.5</v>
      </c>
      <c r="G40" s="15">
        <v>0</v>
      </c>
      <c r="H40" s="15">
        <v>174.5</v>
      </c>
      <c r="I40" s="31" t="s">
        <v>49</v>
      </c>
      <c r="J40" s="38"/>
    </row>
    <row r="41" customHeight="1" spans="1:10">
      <c r="A41" s="27"/>
      <c r="B41" s="28"/>
      <c r="C41" s="29"/>
      <c r="D41" s="27"/>
      <c r="E41" s="29"/>
      <c r="F41" s="26">
        <v>1220</v>
      </c>
      <c r="G41" s="15">
        <v>0</v>
      </c>
      <c r="H41" s="15">
        <v>1220</v>
      </c>
      <c r="I41" s="31" t="s">
        <v>50</v>
      </c>
      <c r="J41" s="38"/>
    </row>
    <row r="42" customHeight="1" spans="1:10">
      <c r="A42" s="27"/>
      <c r="B42" s="28"/>
      <c r="C42" s="29"/>
      <c r="D42" s="27"/>
      <c r="E42" s="29"/>
      <c r="F42" s="26"/>
      <c r="G42" s="15">
        <v>373.62</v>
      </c>
      <c r="H42" s="15">
        <v>373.62</v>
      </c>
      <c r="I42" s="31" t="s">
        <v>51</v>
      </c>
      <c r="J42" s="38"/>
    </row>
    <row r="43" customHeight="1" spans="1:10">
      <c r="A43" s="27"/>
      <c r="B43" s="28"/>
      <c r="C43" s="29"/>
      <c r="D43" s="27"/>
      <c r="E43" s="29"/>
      <c r="F43" s="26">
        <v>259</v>
      </c>
      <c r="G43" s="15">
        <v>0</v>
      </c>
      <c r="H43" s="15">
        <v>259</v>
      </c>
      <c r="I43" s="31" t="s">
        <v>52</v>
      </c>
      <c r="J43" s="38"/>
    </row>
    <row r="44" customHeight="1" spans="1:10">
      <c r="A44" s="27"/>
      <c r="B44" s="28"/>
      <c r="C44" s="29"/>
      <c r="D44" s="27"/>
      <c r="E44" s="29"/>
      <c r="F44" s="26">
        <v>1209</v>
      </c>
      <c r="G44" s="15">
        <v>0</v>
      </c>
      <c r="H44" s="15">
        <v>1209</v>
      </c>
      <c r="I44" s="31" t="s">
        <v>53</v>
      </c>
      <c r="J44" s="38"/>
    </row>
    <row r="45" customHeight="1" spans="1:10">
      <c r="A45" s="27"/>
      <c r="B45" s="28"/>
      <c r="C45" s="29"/>
      <c r="D45" s="27"/>
      <c r="E45" s="29"/>
      <c r="F45" s="26">
        <v>296</v>
      </c>
      <c r="G45" s="15">
        <v>0</v>
      </c>
      <c r="H45" s="15">
        <v>296</v>
      </c>
      <c r="I45" s="31" t="s">
        <v>54</v>
      </c>
      <c r="J45" s="38"/>
    </row>
    <row r="46" customHeight="1" spans="1:10">
      <c r="A46" s="27"/>
      <c r="B46" s="28"/>
      <c r="C46" s="29"/>
      <c r="D46" s="27"/>
      <c r="E46" s="29"/>
      <c r="F46" s="26">
        <v>187</v>
      </c>
      <c r="G46" s="15">
        <v>0</v>
      </c>
      <c r="H46" s="15">
        <v>187</v>
      </c>
      <c r="I46" s="31" t="s">
        <v>55</v>
      </c>
      <c r="J46" s="38"/>
    </row>
    <row r="47" customHeight="1" spans="1:10">
      <c r="A47" s="27"/>
      <c r="B47" s="28"/>
      <c r="C47" s="29"/>
      <c r="D47" s="27"/>
      <c r="E47" s="29"/>
      <c r="F47" s="26">
        <v>212</v>
      </c>
      <c r="G47" s="15">
        <v>0</v>
      </c>
      <c r="H47" s="15">
        <v>212</v>
      </c>
      <c r="I47" s="31" t="s">
        <v>56</v>
      </c>
      <c r="J47" s="38"/>
    </row>
    <row r="48" customHeight="1" spans="1:10">
      <c r="A48" s="27"/>
      <c r="B48" s="28"/>
      <c r="C48" s="29"/>
      <c r="D48" s="27"/>
      <c r="E48" s="29"/>
      <c r="F48" s="26">
        <v>174</v>
      </c>
      <c r="G48" s="15">
        <v>0</v>
      </c>
      <c r="H48" s="15">
        <v>174</v>
      </c>
      <c r="I48" s="31" t="s">
        <v>57</v>
      </c>
      <c r="J48" s="38"/>
    </row>
    <row r="49" customHeight="1" spans="1:10">
      <c r="A49" s="27"/>
      <c r="B49" s="28"/>
      <c r="C49" s="29"/>
      <c r="D49" s="27"/>
      <c r="E49" s="29"/>
      <c r="F49" s="26">
        <v>0</v>
      </c>
      <c r="G49" s="15">
        <v>205</v>
      </c>
      <c r="H49" s="15">
        <v>205</v>
      </c>
      <c r="I49" s="31" t="s">
        <v>58</v>
      </c>
      <c r="J49" s="38"/>
    </row>
    <row r="50" customHeight="1" spans="1:10">
      <c r="A50" s="27"/>
      <c r="B50" s="28"/>
      <c r="C50" s="29"/>
      <c r="D50" s="27"/>
      <c r="E50" s="29"/>
      <c r="F50" s="26">
        <v>222</v>
      </c>
      <c r="G50" s="15">
        <v>0</v>
      </c>
      <c r="H50" s="15">
        <v>222</v>
      </c>
      <c r="I50" s="31" t="s">
        <v>59</v>
      </c>
      <c r="J50" s="38"/>
    </row>
    <row r="51" s="1" customFormat="1" customHeight="1" spans="1:10">
      <c r="A51" s="17"/>
      <c r="B51" s="18" t="s">
        <v>60</v>
      </c>
      <c r="C51" s="19">
        <f>SUM(C17)</f>
        <v>5000</v>
      </c>
      <c r="D51" s="19">
        <f t="shared" ref="D51:E51" si="1">SUM(D17)</f>
        <v>0</v>
      </c>
      <c r="E51" s="19">
        <f t="shared" si="1"/>
        <v>0</v>
      </c>
      <c r="F51" s="19">
        <f>SUM(F17:F50)</f>
        <v>27692.26</v>
      </c>
      <c r="G51" s="19">
        <f>SUM(G17:G50)</f>
        <v>1979.19</v>
      </c>
      <c r="H51" s="19">
        <f>SUM(H17:H50)</f>
        <v>29446.05</v>
      </c>
      <c r="I51" s="35"/>
      <c r="J51" s="39"/>
    </row>
    <row r="52" customHeight="1" spans="1:10">
      <c r="A52" s="20">
        <v>5</v>
      </c>
      <c r="B52" s="21" t="s">
        <v>61</v>
      </c>
      <c r="C52" s="22">
        <v>5000</v>
      </c>
      <c r="D52" s="20">
        <v>0</v>
      </c>
      <c r="E52" s="22">
        <f>C52*D52</f>
        <v>0</v>
      </c>
      <c r="F52" s="15">
        <v>0</v>
      </c>
      <c r="G52" s="15">
        <v>238</v>
      </c>
      <c r="H52" s="15">
        <v>238</v>
      </c>
      <c r="I52" s="31" t="s">
        <v>62</v>
      </c>
      <c r="J52" s="32" t="s">
        <v>63</v>
      </c>
    </row>
    <row r="53" customHeight="1" spans="1:10">
      <c r="A53" s="27"/>
      <c r="B53" s="28"/>
      <c r="C53" s="29"/>
      <c r="D53" s="27"/>
      <c r="E53" s="29"/>
      <c r="F53" s="15">
        <v>0</v>
      </c>
      <c r="G53" s="15">
        <v>0</v>
      </c>
      <c r="H53" s="15">
        <v>0</v>
      </c>
      <c r="I53" s="33"/>
      <c r="J53" s="34"/>
    </row>
    <row r="54" customFormat="1" customHeight="1" spans="1:10">
      <c r="A54" s="27"/>
      <c r="B54" s="28"/>
      <c r="C54" s="29"/>
      <c r="D54" s="27"/>
      <c r="E54" s="29"/>
      <c r="F54" s="15">
        <v>0</v>
      </c>
      <c r="G54" s="15">
        <v>0</v>
      </c>
      <c r="H54" s="15">
        <v>0</v>
      </c>
      <c r="I54" s="33"/>
      <c r="J54" s="34"/>
    </row>
    <row r="55" s="1" customFormat="1" customHeight="1" spans="1:10">
      <c r="A55" s="17"/>
      <c r="B55" s="18" t="s">
        <v>64</v>
      </c>
      <c r="C55" s="19">
        <f>SUM(C52)</f>
        <v>5000</v>
      </c>
      <c r="D55" s="19">
        <f>SUM(D52)</f>
        <v>0</v>
      </c>
      <c r="E55" s="19">
        <f>SUM(E52)</f>
        <v>0</v>
      </c>
      <c r="F55" s="19">
        <f>SUM(F52:F54)</f>
        <v>0</v>
      </c>
      <c r="G55" s="19">
        <f>SUM(G52:G54)</f>
        <v>238</v>
      </c>
      <c r="H55" s="19">
        <f>SUM(H52:H54)</f>
        <v>238</v>
      </c>
      <c r="I55" s="35"/>
      <c r="J55" s="36"/>
    </row>
    <row r="56" customHeight="1" spans="1:10">
      <c r="A56" s="13">
        <v>6</v>
      </c>
      <c r="B56" s="14" t="s">
        <v>65</v>
      </c>
      <c r="C56" s="15">
        <v>0</v>
      </c>
      <c r="D56" s="16">
        <v>0</v>
      </c>
      <c r="E56" s="15">
        <f>C56*D56</f>
        <v>0</v>
      </c>
      <c r="F56" s="15">
        <v>0</v>
      </c>
      <c r="G56" s="15">
        <v>0</v>
      </c>
      <c r="H56" s="15">
        <f>F56+G56</f>
        <v>0</v>
      </c>
      <c r="I56" s="33"/>
      <c r="J56" s="32"/>
    </row>
    <row r="57" s="1" customFormat="1" customHeight="1" spans="1:10">
      <c r="A57" s="17"/>
      <c r="B57" s="18" t="s">
        <v>66</v>
      </c>
      <c r="C57" s="19">
        <f>SUM(C56)</f>
        <v>0</v>
      </c>
      <c r="D57" s="19">
        <f t="shared" ref="D57:E57" si="2">SUM(D56)</f>
        <v>0</v>
      </c>
      <c r="E57" s="19">
        <f t="shared" si="2"/>
        <v>0</v>
      </c>
      <c r="F57" s="19">
        <f>SUM(F56:F56)</f>
        <v>0</v>
      </c>
      <c r="G57" s="19">
        <f>SUM(G56:G56)</f>
        <v>0</v>
      </c>
      <c r="H57" s="19">
        <f>SUM(H56:H56)</f>
        <v>0</v>
      </c>
      <c r="I57" s="35"/>
      <c r="J57" s="39"/>
    </row>
    <row r="58" customHeight="1" spans="1:10">
      <c r="A58" s="13">
        <v>7</v>
      </c>
      <c r="B58" s="14" t="s">
        <v>67</v>
      </c>
      <c r="C58" s="15">
        <v>0</v>
      </c>
      <c r="D58" s="16">
        <v>0</v>
      </c>
      <c r="E58" s="15">
        <f>C58*D58</f>
        <v>0</v>
      </c>
      <c r="F58" s="15">
        <v>0</v>
      </c>
      <c r="G58" s="15">
        <v>0</v>
      </c>
      <c r="H58" s="15">
        <f>F58+G58</f>
        <v>0</v>
      </c>
      <c r="I58" s="31"/>
      <c r="J58" s="40"/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>F59+G59</f>
        <v>0</v>
      </c>
      <c r="I59" s="31"/>
      <c r="J59" s="41"/>
    </row>
    <row r="60" s="1" customFormat="1" customHeight="1" spans="1:10">
      <c r="A60" s="17"/>
      <c r="B60" s="18" t="s">
        <v>68</v>
      </c>
      <c r="C60" s="19">
        <f>SUM(C58)</f>
        <v>0</v>
      </c>
      <c r="D60" s="19">
        <f t="shared" ref="D60:E60" si="3">SUM(D58)</f>
        <v>0</v>
      </c>
      <c r="E60" s="19">
        <f t="shared" si="3"/>
        <v>0</v>
      </c>
      <c r="F60" s="19">
        <f>SUM(F58:F59)</f>
        <v>0</v>
      </c>
      <c r="G60" s="19">
        <f>SUM(G58:G59)</f>
        <v>0</v>
      </c>
      <c r="H60" s="19">
        <f>SUM(H58:H59)</f>
        <v>0</v>
      </c>
      <c r="I60" s="35"/>
      <c r="J60" s="42"/>
    </row>
    <row r="61" customHeight="1" spans="1:10">
      <c r="A61" s="13">
        <v>8</v>
      </c>
      <c r="B61" s="14" t="s">
        <v>69</v>
      </c>
      <c r="C61" s="15">
        <v>0</v>
      </c>
      <c r="D61" s="16">
        <v>0</v>
      </c>
      <c r="E61" s="15">
        <f>C61*D61</f>
        <v>0</v>
      </c>
      <c r="F61" s="15">
        <v>0</v>
      </c>
      <c r="G61" s="15">
        <v>0</v>
      </c>
      <c r="H61" s="15">
        <f>F61+G61</f>
        <v>0</v>
      </c>
      <c r="I61" s="31"/>
      <c r="J61" s="37" t="s">
        <v>70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>F62+G62</f>
        <v>0</v>
      </c>
      <c r="I62" s="31"/>
      <c r="J62" s="38"/>
    </row>
    <row r="63" s="1" customFormat="1" customHeight="1" spans="1:10">
      <c r="A63" s="17"/>
      <c r="B63" s="18" t="s">
        <v>71</v>
      </c>
      <c r="C63" s="19">
        <f>SUM(C61)</f>
        <v>0</v>
      </c>
      <c r="D63" s="19">
        <f t="shared" ref="D63:E63" si="4">SUM(D61)</f>
        <v>0</v>
      </c>
      <c r="E63" s="19">
        <f t="shared" si="4"/>
        <v>0</v>
      </c>
      <c r="F63" s="19">
        <f>SUM(F61:F62)</f>
        <v>0</v>
      </c>
      <c r="G63" s="19">
        <f t="shared" ref="G63:H63" si="5">SUM(G61:G62)</f>
        <v>0</v>
      </c>
      <c r="H63" s="19">
        <f t="shared" si="5"/>
        <v>0</v>
      </c>
      <c r="I63" s="35"/>
      <c r="J63" s="39"/>
    </row>
    <row r="64" customHeight="1" spans="1:10">
      <c r="A64" s="13">
        <v>9</v>
      </c>
      <c r="B64" s="14" t="s">
        <v>72</v>
      </c>
      <c r="C64" s="15">
        <v>0</v>
      </c>
      <c r="D64" s="16">
        <v>0</v>
      </c>
      <c r="E64" s="15">
        <f>C64*D64</f>
        <v>0</v>
      </c>
      <c r="F64" s="15">
        <v>0</v>
      </c>
      <c r="G64" s="15">
        <v>0</v>
      </c>
      <c r="H64" s="15">
        <f>F64+G64</f>
        <v>0</v>
      </c>
      <c r="I64" s="31"/>
      <c r="J64" s="32" t="s">
        <v>73</v>
      </c>
    </row>
    <row r="65" s="1" customFormat="1" customHeight="1" spans="1:10">
      <c r="A65" s="17"/>
      <c r="B65" s="18" t="s">
        <v>74</v>
      </c>
      <c r="C65" s="19">
        <f>SUM(C64)</f>
        <v>0</v>
      </c>
      <c r="D65" s="19">
        <f t="shared" ref="D65:E65" si="6">SUM(D64)</f>
        <v>0</v>
      </c>
      <c r="E65" s="19">
        <f t="shared" si="6"/>
        <v>0</v>
      </c>
      <c r="F65" s="19">
        <f>SUM(F64:F64)</f>
        <v>0</v>
      </c>
      <c r="G65" s="19">
        <f>SUM(G64:G64)</f>
        <v>0</v>
      </c>
      <c r="H65" s="19">
        <f>SUM(H64:H64)</f>
        <v>0</v>
      </c>
      <c r="I65" s="35"/>
      <c r="J65" s="36"/>
    </row>
    <row r="66" customHeight="1" spans="1:10">
      <c r="A66" s="20">
        <v>10</v>
      </c>
      <c r="B66" s="14" t="s">
        <v>75</v>
      </c>
      <c r="C66" s="15">
        <v>3000</v>
      </c>
      <c r="D66" s="16">
        <v>0</v>
      </c>
      <c r="E66" s="15">
        <f>C66*D66</f>
        <v>0</v>
      </c>
      <c r="F66" s="15">
        <v>0</v>
      </c>
      <c r="G66" s="15">
        <v>0</v>
      </c>
      <c r="H66" s="15">
        <f>F66+G66</f>
        <v>0</v>
      </c>
      <c r="I66" s="33"/>
      <c r="J66" s="40"/>
    </row>
    <row r="67" s="1" customFormat="1" customHeight="1" spans="1:10">
      <c r="A67" s="17"/>
      <c r="B67" s="18" t="s">
        <v>76</v>
      </c>
      <c r="C67" s="19">
        <f>SUM(C66)</f>
        <v>3000</v>
      </c>
      <c r="D67" s="19">
        <f t="shared" ref="D67:E67" si="7">SUM(D66)</f>
        <v>0</v>
      </c>
      <c r="E67" s="19">
        <f t="shared" si="7"/>
        <v>0</v>
      </c>
      <c r="F67" s="19">
        <f>SUM(F66:F66)</f>
        <v>0</v>
      </c>
      <c r="G67" s="19">
        <f>SUM(G66:G66)</f>
        <v>0</v>
      </c>
      <c r="H67" s="19">
        <f>SUM(H66:H66)</f>
        <v>0</v>
      </c>
      <c r="I67" s="35"/>
      <c r="J67" s="42"/>
    </row>
    <row r="68" customHeight="1" spans="1:10">
      <c r="A68" s="17"/>
      <c r="B68" s="18" t="s">
        <v>77</v>
      </c>
      <c r="C68" s="19">
        <f t="shared" ref="C68:H68" si="8">SUM(C67,C65,C63,C60,C57,C55,C51,C16,C13,C10)</f>
        <v>20000</v>
      </c>
      <c r="D68" s="19">
        <f t="shared" si="8"/>
        <v>0</v>
      </c>
      <c r="E68" s="19">
        <f t="shared" si="8"/>
        <v>0</v>
      </c>
      <c r="F68" s="19">
        <f t="shared" si="8"/>
        <v>27781.86</v>
      </c>
      <c r="G68" s="19">
        <f t="shared" si="8"/>
        <v>2712.1</v>
      </c>
      <c r="H68" s="19">
        <f t="shared" si="8"/>
        <v>30268.56</v>
      </c>
      <c r="I68" s="35"/>
      <c r="J68" s="50"/>
    </row>
    <row r="72" customHeight="1" spans="1:9">
      <c r="A72" s="43" t="s">
        <v>78</v>
      </c>
      <c r="B72" s="44"/>
      <c r="C72" s="45" t="s">
        <v>79</v>
      </c>
      <c r="D72" s="45"/>
      <c r="E72" s="45" t="s">
        <v>80</v>
      </c>
      <c r="F72" s="45"/>
      <c r="G72" s="45" t="s">
        <v>81</v>
      </c>
      <c r="H72" s="45"/>
      <c r="I72" s="51" t="s">
        <v>82</v>
      </c>
    </row>
    <row r="73" customHeight="1" spans="1:9">
      <c r="A73" s="46">
        <f>C68</f>
        <v>20000</v>
      </c>
      <c r="B73" s="47"/>
      <c r="C73" s="47">
        <f>H68</f>
        <v>30268.56</v>
      </c>
      <c r="D73" s="47"/>
      <c r="E73" s="47">
        <f>F68</f>
        <v>27781.86</v>
      </c>
      <c r="F73" s="47"/>
      <c r="G73" s="47">
        <f>G68</f>
        <v>2712.1</v>
      </c>
      <c r="H73" s="47"/>
      <c r="I73" s="52">
        <f>A73-C73</f>
        <v>-10268.56</v>
      </c>
    </row>
    <row r="75" customHeight="1" spans="1:9">
      <c r="A75" s="48" t="s">
        <v>83</v>
      </c>
      <c r="B75" s="1" t="s">
        <v>84</v>
      </c>
      <c r="C75" s="49" t="s">
        <v>85</v>
      </c>
      <c r="D75" s="48"/>
      <c r="E75" s="48" t="s">
        <v>86</v>
      </c>
      <c r="F75" s="48"/>
      <c r="G75" s="48" t="s">
        <v>87</v>
      </c>
      <c r="H75" s="48"/>
      <c r="I75" s="1"/>
    </row>
  </sheetData>
  <mergeCells count="61">
    <mergeCell ref="C2:H2"/>
    <mergeCell ref="C6:E6"/>
    <mergeCell ref="F6:I6"/>
    <mergeCell ref="A72:B72"/>
    <mergeCell ref="C72:D72"/>
    <mergeCell ref="E72:F72"/>
    <mergeCell ref="G72:H72"/>
    <mergeCell ref="A73:B73"/>
    <mergeCell ref="C73:D73"/>
    <mergeCell ref="E73:F73"/>
    <mergeCell ref="G73:H73"/>
    <mergeCell ref="A6:A7"/>
    <mergeCell ref="A8:A9"/>
    <mergeCell ref="A11:A12"/>
    <mergeCell ref="A14:A15"/>
    <mergeCell ref="A17:A50"/>
    <mergeCell ref="A52:A54"/>
    <mergeCell ref="A58:A59"/>
    <mergeCell ref="A61:A62"/>
    <mergeCell ref="B6:B7"/>
    <mergeCell ref="B8:B9"/>
    <mergeCell ref="B11:B12"/>
    <mergeCell ref="B14:B15"/>
    <mergeCell ref="B17:B50"/>
    <mergeCell ref="B52:B54"/>
    <mergeCell ref="B58:B59"/>
    <mergeCell ref="B61:B62"/>
    <mergeCell ref="C8:C9"/>
    <mergeCell ref="C11:C12"/>
    <mergeCell ref="C14:C15"/>
    <mergeCell ref="C17:C50"/>
    <mergeCell ref="C52:C54"/>
    <mergeCell ref="C58:C59"/>
    <mergeCell ref="C61:C62"/>
    <mergeCell ref="D8:D9"/>
    <mergeCell ref="D11:D12"/>
    <mergeCell ref="D14:D15"/>
    <mergeCell ref="D17:D50"/>
    <mergeCell ref="D52:D54"/>
    <mergeCell ref="D58:D59"/>
    <mergeCell ref="D61:D62"/>
    <mergeCell ref="E8:E9"/>
    <mergeCell ref="E11:E12"/>
    <mergeCell ref="E14:E15"/>
    <mergeCell ref="E17:E50"/>
    <mergeCell ref="E52:E54"/>
    <mergeCell ref="E58:E59"/>
    <mergeCell ref="E61:E62"/>
    <mergeCell ref="J4:J5"/>
    <mergeCell ref="J6:J7"/>
    <mergeCell ref="J8:J10"/>
    <mergeCell ref="J11:J13"/>
    <mergeCell ref="J14:J16"/>
    <mergeCell ref="J17:J51"/>
    <mergeCell ref="J52:J55"/>
    <mergeCell ref="J56:J57"/>
    <mergeCell ref="J58:J60"/>
    <mergeCell ref="J61:J63"/>
    <mergeCell ref="J64:J65"/>
    <mergeCell ref="J66:J67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2024-08-19T04:34:14Z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0434F38927144F11BDC095E1EC173FFA_12</vt:lpwstr>
  </property>
</Properties>
</file>