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50006CCD-A761-44C4-88A5-33E93E544B51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G18" i="2" l="1"/>
  <c r="I36" i="2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<sst xmlns="http://schemas.openxmlformats.org/spreadsheetml/2006/main" count="119" uniqueCount="101">
  <si>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</si>
  <si>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</si>
  <si>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</si>
  <si>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</si>
  <si>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</si>
  <si>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</si>
  <si>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</si>
  <si>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</si>
  <si>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</si>
  <si>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</si>
  <si>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</si>
  <si>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</si>
  <si>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</si>
  <si>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</si>
  <si>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</si>
  <si>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</si>
  <si>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</si>
  <si>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</si>
  <si>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</si>
  <si>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</si>
  <si>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</si>
  <si>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</si>
  <si>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</si>
  <si>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</si>
  <si>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</si>
  <si>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</si>
  <si>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</si>
  <si>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</si>
  <si>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</si>
  <si>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</si>
  <si>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</si>
  <si>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</si>
  <si>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</si>
  <si>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</si>
  <si>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</si>
  <si>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</si>
  <si>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</si>
  <si>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</si>
  <si>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</si>
  <si>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</si>
  <si>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</si>
  <si>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</si>
  <si>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</si>
  <si>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</si>
  <si>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</si>
  <si>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</si>
  <si>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</si>
  <si>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</si>
  <si>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</si>
  <si>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</si>
  <si>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</si>
  <si>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</si>
  <si>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</si>
  <si>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</si>
  <si>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</si>
  <si>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</si>
  <si>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</si>
  <si>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</si>
  <si>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</si>
  <si>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</si>
  <si>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</si>
  <si>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</si>
  <si>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</si>
  <si>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</si>
  <si>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</si>
  <si>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</si>
  <si>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</si>
  <si>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</si>
  <si>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</si>
  <si>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</si>
  <si>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</si>
  <si>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</si>
  <si>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</si>
  <si>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</si>
  <si>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</si>
  <si>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</si>
  <si>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</si>
  <si>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</si>
  <si>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</si>
  <si>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</si>
  <si>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</si>
  <si>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</si>
  <si>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</si>
  <si>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</si>
  <si>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</si>
  <si>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</si>
  <si>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</si>
  <si>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新增会场费用</t>
    <phoneticPr fontId="1" type="noConversion"/>
  </si>
  <si>
    <t>团号：HMEA-210511-BDC200</t>
    <phoneticPr fontId="1" type="noConversion"/>
  </si>
  <si>
    <t>安黎欢</t>
    <phoneticPr fontId="1" type="noConversion"/>
  </si>
  <si>
    <t>天津</t>
    <phoneticPr fontId="1" type="noConversion"/>
  </si>
  <si>
    <t>5月12-15日</t>
    <phoneticPr fontId="1" type="noConversion"/>
  </si>
  <si>
    <t>项目经理</t>
    <phoneticPr fontId="1" type="noConversion"/>
  </si>
  <si>
    <t>业务6组</t>
    <phoneticPr fontId="1" type="noConversion"/>
  </si>
  <si>
    <t>5月12-14日</t>
    <phoneticPr fontId="1" type="noConversion"/>
  </si>
  <si>
    <t>天津-北京高铁</t>
    <phoneticPr fontId="1" type="noConversion"/>
  </si>
  <si>
    <t>酒店-高铁站</t>
    <phoneticPr fontId="1" type="noConversion"/>
  </si>
  <si>
    <t>5月12日餐费</t>
    <phoneticPr fontId="1" type="noConversion"/>
  </si>
  <si>
    <t>5月13日餐费</t>
  </si>
  <si>
    <t>5月14日餐费</t>
  </si>
  <si>
    <t>5月15日餐费21+31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</si>
</sst>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58" fontId="11" fillId="2" borderId="1" xfId="1" applyNumberFormat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11" sqref="I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73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88</v>
      </c>
      <c r="I4" s="78"/>
      <c r="J4" s="78" t="s">
        <v>78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45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72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48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64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50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65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640</v>
      </c>
      <c r="G22" s="36">
        <v>0</v>
      </c>
      <c r="H22" s="36">
        <f t="shared" si="0"/>
        <v>640</v>
      </c>
      <c r="I22" s="2"/>
      <c r="J22" s="75" t="s">
        <v>66</v>
      </c>
    </row>
    <row r="23" spans="1:10" ht="21" customHeight="1" x14ac:dyDescent="0.25">
      <c r="A23" s="57"/>
      <c r="B23" s="56"/>
      <c r="C23" s="58"/>
      <c r="D23" s="59"/>
      <c r="E23" s="58"/>
      <c r="F23" s="36">
        <v>920</v>
      </c>
      <c r="G23" s="36">
        <v>0</v>
      </c>
      <c r="H23" s="36">
        <f t="shared" si="0"/>
        <v>920</v>
      </c>
      <c r="I23" s="2"/>
      <c r="J23" s="76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1560</v>
      </c>
      <c r="G24" s="37">
        <f t="shared" ref="G24" si="7">SUM(G22:G23)</f>
        <v>0</v>
      </c>
      <c r="H24" s="37">
        <f>SUM(H22:H23)</f>
        <v>1560</v>
      </c>
      <c r="I24" s="35"/>
      <c r="J24" s="77"/>
    </row>
    <row r="25" spans="1:10" ht="21" customHeight="1" x14ac:dyDescent="0.25">
      <c r="A25" s="62">
        <v>5</v>
      </c>
      <c r="B25" s="60" t="s">
        <v>53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67</v>
      </c>
    </row>
    <row r="26" spans="1:10" ht="21" customHeight="1" x14ac:dyDescent="0.25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 x14ac:dyDescent="0.25">
      <c r="A28" s="57">
        <v>6</v>
      </c>
      <c r="B28" s="56" t="s">
        <v>54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68</v>
      </c>
    </row>
    <row r="29" spans="1:10" ht="21" customHeight="1" x14ac:dyDescent="0.2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 x14ac:dyDescent="0.2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 x14ac:dyDescent="0.25">
      <c r="A33" s="57">
        <v>7</v>
      </c>
      <c r="B33" s="56" t="s">
        <v>55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 x14ac:dyDescent="0.2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69</v>
      </c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 x14ac:dyDescent="0.25">
      <c r="A41" s="57">
        <v>9</v>
      </c>
      <c r="B41" s="56" t="s">
        <v>57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70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25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3000</v>
      </c>
      <c r="G45" s="36">
        <v>0</v>
      </c>
      <c r="H45" s="36">
        <f t="shared" si="0"/>
        <v>3000</v>
      </c>
      <c r="I45" s="2" t="s">
        <v>87</v>
      </c>
      <c r="J45" s="80"/>
    </row>
    <row r="46" spans="1:10" ht="21" customHeight="1" x14ac:dyDescent="0.25">
      <c r="A46" s="69"/>
      <c r="B46" s="56"/>
      <c r="C46" s="58"/>
      <c r="D46" s="59"/>
      <c r="E46" s="58"/>
      <c r="F46" s="36">
        <v>3000</v>
      </c>
      <c r="G46" s="36">
        <v>0</v>
      </c>
      <c r="H46" s="36">
        <f t="shared" ref="H46:H51" si="19">F46+G46</f>
        <v>3000</v>
      </c>
      <c r="I46" s="2" t="s">
        <v>87</v>
      </c>
      <c r="J46" s="81"/>
    </row>
    <row r="47" spans="1:10" ht="21" customHeight="1" x14ac:dyDescent="0.2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 x14ac:dyDescent="0.25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6000</v>
      </c>
      <c r="G52" s="37">
        <f t="shared" ref="G52:H52" si="21">SUM(G45:G51)</f>
        <v>0</v>
      </c>
      <c r="H52" s="37">
        <f t="shared" si="21"/>
        <v>6000</v>
      </c>
      <c r="I52" s="35"/>
      <c r="J52" s="82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7560</v>
      </c>
      <c r="G53" s="37">
        <f t="shared" si="22"/>
        <v>0</v>
      </c>
      <c r="H53" s="37">
        <f t="shared" si="22"/>
        <v>7560</v>
      </c>
      <c r="I53" s="35"/>
      <c r="J53" s="39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 x14ac:dyDescent="0.25">
      <c r="A58" s="68">
        <f>E53</f>
        <v>0</v>
      </c>
      <c r="B58" s="65"/>
      <c r="C58" s="65">
        <f>H53</f>
        <v>7560</v>
      </c>
      <c r="D58" s="65"/>
      <c r="E58" s="65">
        <f>F53</f>
        <v>7560</v>
      </c>
      <c r="F58" s="65"/>
      <c r="G58" s="65">
        <f>G53</f>
        <v>0</v>
      </c>
      <c r="H58" s="65"/>
      <c r="I58" s="33">
        <f>A58-C58</f>
        <v>-7560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zoomScaleNormal="100" workbookViewId="0">
      <selection activeCell="K21" sqref="K2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89</v>
      </c>
      <c r="G5" s="100"/>
      <c r="H5" s="46" t="s">
        <v>20</v>
      </c>
      <c r="I5" s="8"/>
      <c r="J5" s="100" t="s">
        <v>92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90</v>
      </c>
      <c r="G6" s="102"/>
      <c r="H6" s="11" t="s">
        <v>22</v>
      </c>
      <c r="I6" s="10"/>
      <c r="J6" s="102" t="s">
        <v>93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91</v>
      </c>
      <c r="G7" s="102"/>
      <c r="H7" s="11" t="s">
        <v>24</v>
      </c>
      <c r="I7" s="12"/>
      <c r="J7" s="106">
        <v>44334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86"/>
      <c r="K8" s="8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25">
      <c r="B11" s="91">
        <v>1</v>
      </c>
      <c r="C11" s="92"/>
      <c r="D11" s="109" t="s">
        <v>32</v>
      </c>
      <c r="E11" s="91" t="s">
        <v>33</v>
      </c>
      <c r="F11" s="92"/>
      <c r="G11" s="19">
        <v>0</v>
      </c>
      <c r="H11" s="19">
        <v>56</v>
      </c>
      <c r="I11" s="89"/>
      <c r="J11" s="90"/>
      <c r="K11" s="20" t="s">
        <v>95</v>
      </c>
    </row>
    <row r="12" spans="2:11" ht="20.100000000000001" customHeight="1" x14ac:dyDescent="0.25">
      <c r="B12" s="91">
        <v>2</v>
      </c>
      <c r="C12" s="92"/>
      <c r="D12" s="110"/>
      <c r="E12" s="88" t="s">
        <v>35</v>
      </c>
      <c r="F12" s="88"/>
      <c r="G12" s="19">
        <v>0</v>
      </c>
      <c r="H12" s="19">
        <v>134.66999999999999</v>
      </c>
      <c r="I12" s="89"/>
      <c r="J12" s="90"/>
      <c r="K12" s="20" t="s">
        <v>96</v>
      </c>
    </row>
    <row r="13" spans="2:11" ht="20.100000000000001" customHeight="1" x14ac:dyDescent="0.25">
      <c r="B13" s="91">
        <v>3</v>
      </c>
      <c r="C13" s="92"/>
      <c r="D13" s="110"/>
      <c r="E13" s="91" t="s">
        <v>36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25">
      <c r="B14" s="91">
        <v>4</v>
      </c>
      <c r="C14" s="92"/>
      <c r="D14" s="110"/>
      <c r="E14" s="91" t="s">
        <v>37</v>
      </c>
      <c r="F14" s="92"/>
      <c r="G14" s="19">
        <v>0</v>
      </c>
      <c r="H14" s="19">
        <v>26</v>
      </c>
      <c r="I14" s="89"/>
      <c r="J14" s="90"/>
      <c r="K14" s="50" t="s">
        <v>97</v>
      </c>
    </row>
    <row r="15" spans="2:11" ht="20.100000000000001" customHeight="1" x14ac:dyDescent="0.25">
      <c r="B15" s="91">
        <v>5</v>
      </c>
      <c r="C15" s="92"/>
      <c r="D15" s="110"/>
      <c r="E15" s="91" t="s">
        <v>37</v>
      </c>
      <c r="F15" s="92"/>
      <c r="G15" s="19">
        <v>0</v>
      </c>
      <c r="H15" s="19">
        <v>41</v>
      </c>
      <c r="I15" s="89">
        <v>23.3</v>
      </c>
      <c r="J15" s="90"/>
      <c r="K15" s="50" t="s">
        <v>98</v>
      </c>
    </row>
    <row r="16" spans="2:11" ht="20.100000000000001" customHeight="1" x14ac:dyDescent="0.25">
      <c r="B16" s="91">
        <v>6</v>
      </c>
      <c r="C16" s="92"/>
      <c r="D16" s="110"/>
      <c r="E16" s="91" t="s">
        <v>37</v>
      </c>
      <c r="F16" s="92"/>
      <c r="G16" s="19">
        <v>0</v>
      </c>
      <c r="H16" s="19">
        <v>22</v>
      </c>
      <c r="I16" s="89">
        <v>23.5</v>
      </c>
      <c r="J16" s="90"/>
      <c r="K16" s="50" t="s">
        <v>99</v>
      </c>
    </row>
    <row r="17" spans="1:11" ht="20.100000000000001" customHeight="1" x14ac:dyDescent="0.25">
      <c r="B17" s="91">
        <v>7</v>
      </c>
      <c r="C17" s="92"/>
      <c r="D17" s="111"/>
      <c r="E17" s="91" t="s">
        <v>37</v>
      </c>
      <c r="F17" s="92"/>
      <c r="G17" s="19">
        <v>0</v>
      </c>
      <c r="H17" s="19">
        <v>52</v>
      </c>
      <c r="I17" s="89"/>
      <c r="J17" s="90"/>
      <c r="K17" s="50" t="s">
        <v>100</v>
      </c>
    </row>
    <row r="18" spans="1:11" ht="20.100000000000001" customHeight="1" x14ac:dyDescent="0.25">
      <c r="B18" s="93" t="s">
        <v>38</v>
      </c>
      <c r="C18" s="97"/>
      <c r="D18" s="97"/>
      <c r="E18" s="97"/>
      <c r="F18" s="94"/>
      <c r="G18" s="21">
        <f>SUM(G11:G17)</f>
        <v>0</v>
      </c>
      <c r="H18" s="21">
        <f>SUM(H11:H17)</f>
        <v>331.66999999999996</v>
      </c>
      <c r="I18" s="98">
        <f>SUM(I11:J17)</f>
        <v>46.8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8" t="s">
        <v>29</v>
      </c>
      <c r="C20" s="108"/>
      <c r="D20" s="108"/>
      <c r="E20" s="108"/>
      <c r="F20" s="108"/>
      <c r="G20" s="108" t="s">
        <v>39</v>
      </c>
      <c r="H20" s="108"/>
      <c r="I20" s="108"/>
      <c r="J20" s="108"/>
      <c r="K20" s="17" t="s">
        <v>40</v>
      </c>
    </row>
    <row r="21" spans="1:11" ht="20.100000000000001" customHeight="1" x14ac:dyDescent="0.25">
      <c r="B21" s="107">
        <f>H18</f>
        <v>331.66999999999996</v>
      </c>
      <c r="C21" s="107"/>
      <c r="D21" s="107"/>
      <c r="E21" s="107"/>
      <c r="F21" s="107"/>
      <c r="G21" s="107">
        <f>I18</f>
        <v>46.8</v>
      </c>
      <c r="H21" s="107"/>
      <c r="I21" s="107"/>
      <c r="J21" s="107"/>
      <c r="K21" s="24">
        <f>SUM(B21:J21)</f>
        <v>378.46999999999997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 t="str">
        <f>F5</f>
        <v>安黎欢</v>
      </c>
      <c r="G28" s="100"/>
      <c r="H28" s="46" t="s">
        <v>20</v>
      </c>
      <c r="I28" s="8"/>
      <c r="J28" s="100" t="str">
        <f>J5</f>
        <v>项目经理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 t="str">
        <f>F6</f>
        <v>天津</v>
      </c>
      <c r="G29" s="102"/>
      <c r="H29" s="11" t="s">
        <v>22</v>
      </c>
      <c r="I29" s="10"/>
      <c r="J29" s="102" t="str">
        <f>J6</f>
        <v>业务6组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 t="str">
        <f>F7</f>
        <v>5月12-15日</v>
      </c>
      <c r="G30" s="102"/>
      <c r="H30" s="11" t="s">
        <v>24</v>
      </c>
      <c r="I30" s="12"/>
      <c r="J30" s="102">
        <f>J7</f>
        <v>44334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79</v>
      </c>
      <c r="I31" s="49"/>
      <c r="J31" s="86">
        <f>J8</f>
        <v>0</v>
      </c>
      <c r="K31" s="87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85</v>
      </c>
      <c r="E33" s="88" t="s">
        <v>86</v>
      </c>
      <c r="F33" s="88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 x14ac:dyDescent="0.25">
      <c r="B34" s="88">
        <v>1</v>
      </c>
      <c r="C34" s="88"/>
      <c r="D34" s="84" t="s">
        <v>90</v>
      </c>
      <c r="E34" s="88" t="s">
        <v>94</v>
      </c>
      <c r="F34" s="88"/>
      <c r="G34" s="19">
        <v>100</v>
      </c>
      <c r="H34" s="19">
        <v>3</v>
      </c>
      <c r="I34" s="89">
        <f>G34*H34</f>
        <v>300</v>
      </c>
      <c r="J34" s="90"/>
      <c r="K34" s="25"/>
    </row>
    <row r="35" spans="2:11" ht="20.100000000000001" customHeight="1" x14ac:dyDescent="0.25">
      <c r="B35" s="88">
        <v>2</v>
      </c>
      <c r="C35" s="88"/>
      <c r="D35" s="85"/>
      <c r="E35" s="104">
        <v>44331</v>
      </c>
      <c r="F35" s="88"/>
      <c r="G35" s="19">
        <v>200</v>
      </c>
      <c r="H35" s="19">
        <v>1</v>
      </c>
      <c r="I35" s="89">
        <f t="shared" ref="I35:I36" si="0">G35*H35</f>
        <v>200</v>
      </c>
      <c r="J35" s="90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9">
        <f t="shared" si="0"/>
        <v>0</v>
      </c>
      <c r="J36" s="90"/>
      <c r="K36" s="25"/>
    </row>
    <row r="37" spans="2:11" ht="20.100000000000001" customHeight="1" x14ac:dyDescent="0.25">
      <c r="B37" s="93" t="s">
        <v>38</v>
      </c>
      <c r="C37" s="97"/>
      <c r="D37" s="97"/>
      <c r="E37" s="97"/>
      <c r="F37" s="94"/>
      <c r="G37" s="21"/>
      <c r="H37" s="21">
        <f>SUM(H19:H36)</f>
        <v>4</v>
      </c>
      <c r="I37" s="98">
        <f>SUM(I34:J36)</f>
        <v>500</v>
      </c>
      <c r="J37" s="99"/>
      <c r="K37" s="22"/>
    </row>
    <row r="38" spans="2:11" ht="20.100000000000001" customHeight="1" x14ac:dyDescent="0.25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D11:D17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I14:J14"/>
    <mergeCell ref="I10:J10"/>
    <mergeCell ref="I11:J11"/>
    <mergeCell ref="I12:J12"/>
    <mergeCell ref="E13:F13"/>
    <mergeCell ref="G21:J21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D34:D35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2021-05-21T05:35:42Z</cp:lastPrinted>
  <dcterms:created xsi:type="dcterms:W3CDTF">2014-04-15T08:52:03Z</dcterms:created>
  <dcterms:modified xsi:type="dcterms:W3CDTF">2021-05-21T05:37:14Z</dcterms:modified>
</cp:coreProperties>
</file>