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<sst xmlns="http://schemas.openxmlformats.org/spreadsheetml/2006/main" count="118" uniqueCount="96">
  <si>
    <t>【借款报销单】</t>
  </si>
  <si>
    <t>团号：HMJB-190704-ANS293</t>
  </si>
  <si>
    <t>会议日期：7月4日-7日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</si>
  <si>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</si>
  <si>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</si>
  <si>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</si>
  <si>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</si>
  <si>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</si>
  <si>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</si>
  <si>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</si>
  <si>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</si>
  <si>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</si>
  <si>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</si>
  <si>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</si>
  <si>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</si>
  <si>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</si>
  <si>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</si>
  <si>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</si>
  <si>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</si>
  <si>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</si>
  <si>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</si>
  <si>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</si>
  <si>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</si>
  <si>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</si>
  <si>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</si>
  <si>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</si>
  <si>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</si>
  <si>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</si>
  <si>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</si>
  <si>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</si>
  <si>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</si>
  <si>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</si>
  <si>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</si>
  <si>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</si>
  <si>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</si>
  <si>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</si>
  <si>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</si>
  <si>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</si>
  <si>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</si>
  <si>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</si>
  <si>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</si>
  <si>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</si>
  <si>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现付注册费，房费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</si>
  <si>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</si>
  <si>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</si>
  <si>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</si>
  <si>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</si>
  <si>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</si>
  <si>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</si>
  <si>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</si>
  <si>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</si>
  <si>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</si>
  <si>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</si>
  <si>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</si>
  <si>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</si>
  <si>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</si>
  <si>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</si>
  <si>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</si>
  <si>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</si>
  <si>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</si>
  <si>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</si>
  <si>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</si>
  <si>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</si>
  <si>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</si>
  <si>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</si>
  <si>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</si>
  <si>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</si>
  <si>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</si>
  <si>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</si>
  <si>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</si>
  <si>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</si>
  <si>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</si>
  <si>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</si>
  <si>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</si>
  <si>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</si>
  <si>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</si>
  <si>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</si>
  <si>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</si>
  <si>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</si>
  <si>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</si>
  <si>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</si>
  <si>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宋净菲</t>
  </si>
  <si>
    <t>业务助理</t>
  </si>
  <si>
    <t>济南</t>
  </si>
  <si>
    <t>会奖2部B组</t>
  </si>
  <si>
    <t>2019年6月13日-16日</t>
  </si>
  <si>
    <t>HMJB-190614-ANS293</t>
  </si>
  <si>
    <t>出差城市</t>
  </si>
  <si>
    <t>出差起止日期</t>
  </si>
  <si>
    <t>每天金额</t>
  </si>
  <si>
    <t>天数</t>
  </si>
  <si>
    <t>2019年6月13日-14日</t>
  </si>
  <si>
    <t>平日</t>
  </si>
  <si>
    <t>2019年6月15日-16日</t>
  </si>
  <si>
    <t>周末</t>
  </si>
  <si>
    <t>报销人:宋净菲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</si>
</sst>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3" borderId="17" applyNumberFormat="0" applyAlignment="0" applyProtection="0">
      <alignment vertical="center"/>
    </xf>
    <xf numFmtId="0" fontId="17" fillId="13" borderId="16" applyNumberFormat="0" applyAlignment="0" applyProtection="0">
      <alignment vertical="center"/>
    </xf>
    <xf numFmtId="0" fontId="27" fillId="28" borderId="2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workbookViewId="0">
      <selection activeCell="H4" sqref="H4:I5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20000</v>
      </c>
      <c r="D45" s="69">
        <v>1</v>
      </c>
      <c r="E45" s="68">
        <f t="shared" si="2"/>
        <v>20000</v>
      </c>
      <c r="F45" s="68">
        <v>0</v>
      </c>
      <c r="G45" s="68">
        <v>0</v>
      </c>
      <c r="H45" s="68">
        <f>F45+G45</f>
        <v>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20000</v>
      </c>
      <c r="D52" s="72">
        <f t="shared" ref="D52:E52" si="20">SUM(D45)</f>
        <v>1</v>
      </c>
      <c r="E52" s="72">
        <f t="shared" si="20"/>
        <v>20000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20000</v>
      </c>
      <c r="D53" s="72">
        <f t="shared" ref="D53:H53" si="22">SUM(D52,D44,D40,D37,D32,D27,D24,D21,D16,D13)</f>
        <v>1</v>
      </c>
      <c r="E53" s="72">
        <f t="shared" si="22"/>
        <v>20000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20000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20000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16" workbookViewId="0">
      <selection activeCell="M31" sqref="M31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40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1"/>
      <c r="J8" s="16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/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 t="s">
        <v>72</v>
      </c>
    </row>
    <row r="13" ht="20.1" customHeight="1" spans="2:11">
      <c r="B13" s="23">
        <v>3</v>
      </c>
      <c r="C13" s="24"/>
      <c r="D13" s="27"/>
      <c r="E13" s="23" t="s">
        <v>73</v>
      </c>
      <c r="F13" s="24"/>
      <c r="G13" s="26"/>
      <c r="H13" s="26"/>
      <c r="I13" s="43"/>
      <c r="J13" s="44"/>
      <c r="K13" s="45" t="s">
        <v>70</v>
      </c>
    </row>
    <row r="14" ht="20.1" customHeight="1" spans="2:11">
      <c r="B14" s="23">
        <v>4</v>
      </c>
      <c r="C14" s="24"/>
      <c r="D14" s="27"/>
      <c r="E14" s="23" t="s">
        <v>74</v>
      </c>
      <c r="F14" s="24"/>
      <c r="G14" s="26"/>
      <c r="H14" s="26"/>
      <c r="I14" s="43"/>
      <c r="J14" s="44"/>
      <c r="K14" s="45" t="s">
        <v>75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/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/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65</v>
      </c>
      <c r="C20" s="22"/>
      <c r="D20" s="22"/>
      <c r="E20" s="22"/>
      <c r="F20" s="22"/>
      <c r="G20" s="22" t="s">
        <v>76</v>
      </c>
      <c r="H20" s="22"/>
      <c r="I20" s="22"/>
      <c r="J20" s="22"/>
      <c r="K20" s="22" t="s">
        <v>77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78</v>
      </c>
      <c r="C23" s="17"/>
      <c r="D23" s="17"/>
      <c r="E23" s="17"/>
      <c r="F23" s="17" t="s">
        <v>51</v>
      </c>
      <c r="G23" s="17" t="s">
        <v>79</v>
      </c>
      <c r="H23" s="17"/>
      <c r="I23" s="17"/>
      <c r="J23" s="17" t="s">
        <v>53</v>
      </c>
      <c r="K23" s="17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 t="s">
        <v>82</v>
      </c>
      <c r="K28" s="37"/>
    </row>
    <row r="29" ht="20.1" customHeight="1" spans="2:11">
      <c r="B29" s="8"/>
      <c r="C29" s="9"/>
      <c r="D29" s="10" t="s">
        <v>57</v>
      </c>
      <c r="E29" s="10"/>
      <c r="F29" s="11" t="s">
        <v>83</v>
      </c>
      <c r="G29" s="11"/>
      <c r="H29" s="10" t="s">
        <v>58</v>
      </c>
      <c r="I29" s="9"/>
      <c r="J29" s="11" t="s">
        <v>84</v>
      </c>
      <c r="K29" s="38"/>
    </row>
    <row r="30" ht="20.1" customHeight="1" spans="2:11">
      <c r="B30" s="8"/>
      <c r="C30" s="9"/>
      <c r="D30" s="10" t="s">
        <v>59</v>
      </c>
      <c r="E30" s="10"/>
      <c r="F30" s="11" t="s">
        <v>85</v>
      </c>
      <c r="G30" s="11"/>
      <c r="H30" s="10" t="s">
        <v>60</v>
      </c>
      <c r="I30" s="39"/>
      <c r="J30" s="40">
        <v>43649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61</v>
      </c>
      <c r="I31" s="41"/>
      <c r="J31" s="51" t="s">
        <v>86</v>
      </c>
      <c r="K31" s="52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44</v>
      </c>
      <c r="J33" s="26"/>
      <c r="K33" s="53" t="s">
        <v>67</v>
      </c>
    </row>
    <row r="34" ht="20.1" customHeight="1" spans="2:11">
      <c r="B34" s="28">
        <v>1</v>
      </c>
      <c r="C34" s="28"/>
      <c r="D34" s="33" t="s">
        <v>83</v>
      </c>
      <c r="E34" s="34" t="s">
        <v>91</v>
      </c>
      <c r="F34" s="28"/>
      <c r="G34" s="26">
        <v>100</v>
      </c>
      <c r="H34" s="26">
        <v>2</v>
      </c>
      <c r="I34" s="43">
        <f>G34*H34</f>
        <v>200</v>
      </c>
      <c r="J34" s="44"/>
      <c r="K34" s="54" t="s">
        <v>92</v>
      </c>
    </row>
    <row r="35" ht="20.1" customHeight="1" spans="2:11">
      <c r="B35" s="28">
        <v>2</v>
      </c>
      <c r="C35" s="28"/>
      <c r="D35" s="33" t="s">
        <v>83</v>
      </c>
      <c r="E35" s="34" t="s">
        <v>93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94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4</v>
      </c>
      <c r="I37" s="46">
        <f>SUM(I34:J36)</f>
        <v>600</v>
      </c>
      <c r="J37" s="47"/>
      <c r="K37" s="48"/>
    </row>
    <row r="38" ht="20.1" customHeight="1" spans="2:11">
      <c r="B38" s="17" t="s">
        <v>95</v>
      </c>
      <c r="C38" s="17"/>
      <c r="D38" s="17"/>
      <c r="E38" s="17"/>
      <c r="F38" s="17" t="s">
        <v>51</v>
      </c>
      <c r="G38" s="17" t="s">
        <v>79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2019-07-03T01:54:46Z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