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报价单" sheetId="6" r:id="rId1"/>
    <sheet name="SOW Form" sheetId="3" state="hidden" r:id="rId2"/>
  </sheets>
  <definedNames>
    <definedName name="_xlnm.Print_Area" localSheetId="0">报价单!$A$1:$G$18</definedName>
    <definedName name="_xlnm.Print_Area" localSheetId="1">'SOW Form'!$A$1:$J$65</definedName>
    <definedName name="_xlnm.Print_Titles" localSheetId="1">'SOW Form'!$1:$6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CNGuoGr2</author>
  </authors>
  <commentList>
    <comment ref="E5" authorId="0">
      <text>
        <r>
          <rPr>
            <b/>
            <sz val="9"/>
            <rFont val="Tahoma"/>
            <charset val="134"/>
          </rPr>
          <t xml:space="preserve">CNGuoGr2:
</t>
        </r>
        <r>
          <rPr>
            <b/>
            <sz val="9"/>
            <rFont val="宋体"/>
            <charset val="134"/>
          </rPr>
          <t>只允许填写数字</t>
        </r>
      </text>
    </comment>
  </commentList>
</comments>
</file>

<file path=xl/sharedStrings.xml><?xml version="1.0" encoding="utf-8"?>
<sst xmlns="http://schemas.openxmlformats.org/spreadsheetml/2006/main" count="183" uniqueCount="144">
  <si>
    <t>兴业银行4月20-21日金海湖+鱼子山团建报价</t>
  </si>
  <si>
    <t>康辉联系人：高博18910960303</t>
  </si>
  <si>
    <t>Item</t>
  </si>
  <si>
    <t>Date</t>
  </si>
  <si>
    <t>Unit</t>
  </si>
  <si>
    <t>Quantity</t>
  </si>
  <si>
    <t>Net Unit Price</t>
  </si>
  <si>
    <t>Net Total</t>
  </si>
  <si>
    <t>金海湖维景大酒店
住宿</t>
  </si>
  <si>
    <t>高级双床房（含双早）</t>
  </si>
  <si>
    <t>4月20日</t>
  </si>
  <si>
    <t>间夜</t>
  </si>
  <si>
    <t>高级大床房（含双早）</t>
  </si>
  <si>
    <t>套房（含双早）</t>
  </si>
  <si>
    <t>Meal</t>
  </si>
  <si>
    <t>酒店晚餐</t>
  </si>
  <si>
    <t>人次</t>
  </si>
  <si>
    <t>景点门票</t>
  </si>
  <si>
    <t>鱼子山抗日战争纪念馆
（讲解费）</t>
  </si>
  <si>
    <t>4月21日</t>
  </si>
  <si>
    <t>金海湖景区大门票</t>
  </si>
  <si>
    <t>Service Fee</t>
  </si>
  <si>
    <t>服务费</t>
  </si>
  <si>
    <t>1</t>
  </si>
  <si>
    <t>项</t>
  </si>
  <si>
    <t xml:space="preserve">未含税价格 </t>
  </si>
  <si>
    <t>含税价格（税率6%）</t>
  </si>
  <si>
    <t>服务费率%</t>
  </si>
  <si>
    <t>会议及活动申请</t>
  </si>
  <si>
    <t>会议基本信息</t>
  </si>
  <si>
    <t>会议名称：</t>
  </si>
  <si>
    <t>项目负责人：</t>
  </si>
  <si>
    <t>会议地点：</t>
  </si>
  <si>
    <t>所属部门/产品：</t>
  </si>
  <si>
    <t>与会人员介绍</t>
  </si>
  <si>
    <t>会议人数合计：</t>
  </si>
  <si>
    <t>内部员工</t>
  </si>
  <si>
    <t>客户</t>
  </si>
  <si>
    <t>会议日程：</t>
  </si>
  <si>
    <t>请您用A4纸以书面形式提供大致会议安排。
如果您为境外展览会议或公务活动，请您提供具体信息及需要旅行社协助的工作内容。</t>
  </si>
  <si>
    <t>会议金额大于等于10万填写</t>
  </si>
  <si>
    <t>A. 机票：</t>
  </si>
  <si>
    <t>目的地：1</t>
  </si>
  <si>
    <t xml:space="preserve">From            </t>
  </si>
  <si>
    <t>To</t>
  </si>
  <si>
    <t>人数：</t>
  </si>
  <si>
    <t>单价：</t>
  </si>
  <si>
    <t>日期：</t>
  </si>
  <si>
    <t>年/月/日-年/月/日</t>
  </si>
  <si>
    <t>目的地：2</t>
  </si>
  <si>
    <t>目的地：3</t>
  </si>
  <si>
    <t>价格合计</t>
  </si>
  <si>
    <t>如有其他需要，请在以下注明。</t>
  </si>
  <si>
    <t>B.住宿部分：</t>
  </si>
  <si>
    <t>酒店名称：</t>
  </si>
  <si>
    <t>星级</t>
  </si>
  <si>
    <t>地理位置：</t>
  </si>
  <si>
    <t>市区酒店</t>
  </si>
  <si>
    <t>住宿期间：</t>
  </si>
  <si>
    <t>住宿共：</t>
  </si>
  <si>
    <t>晚</t>
  </si>
  <si>
    <t>郊区酒店</t>
  </si>
  <si>
    <t>房间预算：</t>
  </si>
  <si>
    <t>单间</t>
  </si>
  <si>
    <t>/元/晚/间</t>
  </si>
  <si>
    <t>标间</t>
  </si>
  <si>
    <t>房间数量：</t>
  </si>
  <si>
    <t>房费合计:</t>
  </si>
  <si>
    <t>距离机场近酒店</t>
  </si>
  <si>
    <t>房间寻价默认为含早餐的价格，请旅行社标注出，所含早餐的形式。
如果您无法确认酒店，请将您对酒店的要求详细写在下面表格中(如无具体计划，则相关的竞标流程将需要进行两轮）：</t>
  </si>
  <si>
    <t>C. 会议部分：</t>
  </si>
  <si>
    <t>会议室数量：</t>
  </si>
  <si>
    <t>使用期间：</t>
  </si>
  <si>
    <t>共计：</t>
  </si>
  <si>
    <t>天</t>
  </si>
  <si>
    <t>会议室日租金:</t>
  </si>
  <si>
    <t xml:space="preserve">会议室租金合计: </t>
  </si>
  <si>
    <t>讨论式</t>
  </si>
  <si>
    <t>会议室一具体要求：</t>
  </si>
  <si>
    <t>摆台形式：</t>
  </si>
  <si>
    <t>剧院式</t>
  </si>
  <si>
    <t>使用天数：</t>
  </si>
  <si>
    <t>是否需要提前搭建</t>
  </si>
  <si>
    <t>会议室二具体要求：</t>
  </si>
  <si>
    <t>课桌式</t>
  </si>
  <si>
    <t>会议室报价中默认为场租中包含：会议用水；会议用电；桌椅； 
如果您有其他特殊需求，请在下面表格中表注：</t>
  </si>
  <si>
    <t>D. 会议设备租赁：</t>
  </si>
  <si>
    <t>设备名称</t>
  </si>
  <si>
    <t>需要个数</t>
  </si>
  <si>
    <t>使用天数</t>
  </si>
  <si>
    <t>金额</t>
  </si>
  <si>
    <t>备注</t>
  </si>
  <si>
    <t>投影仪</t>
  </si>
  <si>
    <t>U型</t>
  </si>
  <si>
    <t>白板</t>
  </si>
  <si>
    <t>幻灯机</t>
  </si>
  <si>
    <t>有线麦克</t>
  </si>
  <si>
    <t>无线麦克</t>
  </si>
  <si>
    <t>其他设备(请备注)</t>
  </si>
  <si>
    <t xml:space="preserve">会议设备租赁合计: </t>
  </si>
  <si>
    <t>E.用餐部分：</t>
  </si>
  <si>
    <t>用餐名称</t>
  </si>
  <si>
    <t>用餐形式</t>
  </si>
  <si>
    <t>餐标</t>
  </si>
  <si>
    <t>人数</t>
  </si>
  <si>
    <t>次数</t>
  </si>
  <si>
    <t>午餐</t>
  </si>
  <si>
    <t>会议茶歇</t>
  </si>
  <si>
    <t>西式</t>
  </si>
  <si>
    <t>晚餐</t>
  </si>
  <si>
    <t>酒店内自助</t>
  </si>
  <si>
    <t>茶歇</t>
  </si>
  <si>
    <t>外出就餐：</t>
  </si>
  <si>
    <t>中式围餐</t>
  </si>
  <si>
    <t xml:space="preserve">餐费合计: </t>
  </si>
  <si>
    <t>F.其它交通费：</t>
  </si>
  <si>
    <t>用车需求</t>
  </si>
  <si>
    <t>车型</t>
  </si>
  <si>
    <t>数量</t>
  </si>
  <si>
    <t>单价</t>
  </si>
  <si>
    <t>VIP接送要求：</t>
  </si>
  <si>
    <t>机场接送要求：</t>
  </si>
  <si>
    <t>地面交通</t>
  </si>
  <si>
    <t>如果您需要其他车型，请在下面表格标注出详细信息，使用期间，天数，次数</t>
  </si>
  <si>
    <t>交通费合计：</t>
  </si>
  <si>
    <t>G.团队建设/
旅游部分</t>
  </si>
  <si>
    <t>签证国家：</t>
  </si>
  <si>
    <t>旅游需求：</t>
  </si>
  <si>
    <t>是否需要安排领队（全陪）</t>
  </si>
  <si>
    <t>境外导游或者翻译的要求：</t>
  </si>
  <si>
    <t>是</t>
  </si>
  <si>
    <t>旅游或团队建设要求：</t>
  </si>
  <si>
    <t>费用预计：</t>
  </si>
  <si>
    <t>否</t>
  </si>
  <si>
    <t>会议组织者填写：</t>
  </si>
  <si>
    <t>会议整体预算：</t>
  </si>
  <si>
    <t>请您标注除机票部分后，关于此部分的会议预算。如果你需要旅行社垫付金额,例如:大会注册费:_____(人民币);零用金:_____(人民币); 其他:______(人民币)</t>
  </si>
  <si>
    <t>项目负责人/
填写人：</t>
  </si>
  <si>
    <t>电话：</t>
  </si>
  <si>
    <t>邮箱</t>
  </si>
  <si>
    <r>
      <rPr>
        <i/>
        <sz val="10"/>
        <rFont val="微软雅黑"/>
        <charset val="134"/>
      </rPr>
      <t xml:space="preserve">以上会议要求信息将作为询价的基础，请您详细填写。会议比价将根据公司采购政策进行供应商之间的招标，竞标由采购部组织进行。会议结束后会议组织者将对旅行服务商进行评分，以考评其服务质量，此部分内容将作为供应商评估中的因素之一。
</t>
    </r>
  </si>
  <si>
    <t>财务审核：</t>
  </si>
  <si>
    <t>采购审核：</t>
  </si>
  <si>
    <t>总裁批准：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</si>
</sst>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3">
    <font>
      <sz val="11"/>
      <color theme="1"/>
      <name val="Calibri"/>
      <charset val="134"/>
    </font>
    <font>
      <sz val="10"/>
      <name val="微软雅黑"/>
      <charset val="134"/>
    </font>
    <font>
      <sz val="10"/>
      <color indexed="9"/>
      <name val="微软雅黑"/>
      <charset val="134"/>
    </font>
    <font>
      <b/>
      <sz val="14"/>
      <name val="微软雅黑"/>
      <charset val="134"/>
    </font>
    <font>
      <b/>
      <sz val="10"/>
      <name val="微软雅黑"/>
      <charset val="134"/>
    </font>
    <font>
      <b/>
      <i/>
      <sz val="10"/>
      <name val="微软雅黑"/>
      <charset val="134"/>
    </font>
    <font>
      <b/>
      <i/>
      <sz val="8"/>
      <name val="微软雅黑"/>
      <charset val="134"/>
    </font>
    <font>
      <sz val="12"/>
      <name val="微软雅黑"/>
      <charset val="134"/>
    </font>
    <font>
      <b/>
      <sz val="10"/>
      <color indexed="10"/>
      <name val="微软雅黑"/>
      <charset val="134"/>
    </font>
    <font>
      <u/>
      <sz val="12"/>
      <color indexed="12"/>
      <name val="微软雅黑"/>
      <charset val="134"/>
    </font>
    <font>
      <b/>
      <sz val="10"/>
      <color indexed="9"/>
      <name val="微软雅黑"/>
      <charset val="134"/>
    </font>
    <font>
      <i/>
      <sz val="1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8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u/>
      <sz val="12"/>
      <color indexed="12"/>
      <name val="宋体"/>
      <charset val="134"/>
    </font>
    <font>
      <b/>
      <sz val="9"/>
      <name val="Tahoma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9" borderId="2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0" borderId="31" applyNumberFormat="0" applyAlignment="0" applyProtection="0">
      <alignment vertical="center"/>
    </xf>
    <xf numFmtId="0" fontId="28" fillId="11" borderId="32" applyNumberFormat="0" applyAlignment="0" applyProtection="0">
      <alignment vertical="center"/>
    </xf>
    <xf numFmtId="0" fontId="29" fillId="11" borderId="31" applyNumberFormat="0" applyAlignment="0" applyProtection="0">
      <alignment vertical="center"/>
    </xf>
    <xf numFmtId="0" fontId="30" fillId="12" borderId="33" applyNumberFormat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8" fillId="0" borderId="0"/>
    <xf numFmtId="43" fontId="39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9" fillId="0" borderId="0"/>
    <xf numFmtId="0" fontId="18" fillId="0" borderId="0"/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top"/>
      <protection locked="0"/>
    </xf>
  </cellStyleXfs>
  <cellXfs count="167">
    <xf numFmtId="0" fontId="0" fillId="0" borderId="0" xfId="0">
      <alignment vertical="center"/>
    </xf>
    <xf numFmtId="0" fontId="1" fillId="0" borderId="0" xfId="54" applyFont="1" applyAlignment="1" applyProtection="1">
      <alignment horizontal="left" vertical="center"/>
      <protection locked="0"/>
    </xf>
    <xf numFmtId="0" fontId="1" fillId="0" borderId="0" xfId="54" applyFont="1" applyAlignment="1" applyProtection="1">
      <alignment vertical="center"/>
      <protection locked="0"/>
    </xf>
    <xf numFmtId="0" fontId="2" fillId="0" borderId="0" xfId="54" applyFont="1" applyAlignment="1" applyProtection="1">
      <alignment vertical="center"/>
      <protection locked="0"/>
    </xf>
    <xf numFmtId="0" fontId="3" fillId="0" borderId="1" xfId="54" applyFont="1" applyBorder="1" applyAlignment="1" applyProtection="1">
      <alignment horizontal="center" vertical="center"/>
      <protection locked="0"/>
    </xf>
    <xf numFmtId="0" fontId="3" fillId="0" borderId="2" xfId="54" applyFont="1" applyBorder="1" applyAlignment="1" applyProtection="1">
      <alignment horizontal="center" vertical="center"/>
      <protection locked="0"/>
    </xf>
    <xf numFmtId="0" fontId="4" fillId="2" borderId="3" xfId="54" applyFont="1" applyFill="1" applyBorder="1" applyAlignment="1" applyProtection="1">
      <alignment horizontal="center" vertical="center"/>
      <protection locked="0"/>
    </xf>
    <xf numFmtId="0" fontId="4" fillId="0" borderId="3" xfId="54" applyFont="1" applyBorder="1" applyAlignment="1" applyProtection="1">
      <alignment horizontal="left" vertical="center"/>
      <protection locked="0"/>
    </xf>
    <xf numFmtId="0" fontId="4" fillId="0" borderId="1" xfId="54" applyFont="1" applyBorder="1" applyAlignment="1" applyProtection="1">
      <alignment horizontal="center" vertical="center"/>
      <protection locked="0"/>
    </xf>
    <xf numFmtId="0" fontId="4" fillId="0" borderId="2" xfId="54" applyFont="1" applyBorder="1" applyAlignment="1" applyProtection="1">
      <alignment horizontal="center" vertical="center"/>
      <protection locked="0"/>
    </xf>
    <xf numFmtId="0" fontId="4" fillId="0" borderId="4" xfId="54" applyFont="1" applyBorder="1" applyAlignment="1" applyProtection="1">
      <alignment horizontal="center" vertical="center"/>
      <protection locked="0"/>
    </xf>
    <xf numFmtId="0" fontId="4" fillId="0" borderId="1" xfId="54" applyFont="1" applyBorder="1" applyAlignment="1" applyProtection="1">
      <alignment horizontal="left" vertical="center"/>
      <protection locked="0"/>
    </xf>
    <xf numFmtId="0" fontId="4" fillId="0" borderId="4" xfId="54" applyFont="1" applyBorder="1" applyAlignment="1" applyProtection="1">
      <alignment horizontal="left" vertical="center"/>
      <protection locked="0"/>
    </xf>
    <xf numFmtId="0" fontId="4" fillId="0" borderId="1" xfId="54" applyFont="1" applyBorder="1" applyAlignment="1" applyProtection="1">
      <alignment vertical="center"/>
      <protection locked="0"/>
    </xf>
    <xf numFmtId="0" fontId="4" fillId="3" borderId="3" xfId="54" applyFont="1" applyFill="1" applyBorder="1" applyAlignment="1" applyProtection="1">
      <alignment vertical="center"/>
      <protection locked="0"/>
    </xf>
    <xf numFmtId="0" fontId="5" fillId="0" borderId="3" xfId="54" applyFont="1" applyBorder="1" applyAlignment="1" applyProtection="1">
      <alignment horizontal="left" vertical="center"/>
      <protection locked="0"/>
    </xf>
    <xf numFmtId="0" fontId="1" fillId="3" borderId="1" xfId="54" applyFont="1" applyFill="1" applyBorder="1" applyAlignment="1" applyProtection="1">
      <alignment vertical="center"/>
      <protection locked="0"/>
    </xf>
    <xf numFmtId="0" fontId="4" fillId="0" borderId="3" xfId="54" applyFont="1" applyBorder="1" applyAlignment="1" applyProtection="1">
      <alignment horizontal="left" vertical="center" wrapText="1"/>
      <protection locked="0"/>
    </xf>
    <xf numFmtId="0" fontId="5" fillId="2" borderId="3" xfId="54" applyFont="1" applyFill="1" applyBorder="1" applyAlignment="1" applyProtection="1">
      <alignment horizontal="center" vertical="center"/>
      <protection locked="0"/>
    </xf>
    <xf numFmtId="0" fontId="1" fillId="0" borderId="5" xfId="54" applyFont="1" applyBorder="1" applyAlignment="1" applyProtection="1">
      <alignment horizontal="left" vertical="center"/>
      <protection locked="0"/>
    </xf>
    <xf numFmtId="0" fontId="1" fillId="0" borderId="3" xfId="54" applyFont="1" applyBorder="1" applyAlignment="1" applyProtection="1">
      <alignment vertical="center"/>
      <protection locked="0"/>
    </xf>
    <xf numFmtId="0" fontId="1" fillId="0" borderId="1" xfId="54" applyFont="1" applyBorder="1" applyAlignment="1" applyProtection="1">
      <alignment vertical="center"/>
      <protection locked="0"/>
    </xf>
    <xf numFmtId="0" fontId="1" fillId="0" borderId="2" xfId="54" applyFont="1" applyBorder="1" applyAlignment="1" applyProtection="1">
      <alignment vertical="center"/>
      <protection locked="0"/>
    </xf>
    <xf numFmtId="0" fontId="1" fillId="0" borderId="2" xfId="54" applyFont="1" applyBorder="1" applyAlignment="1" applyProtection="1">
      <alignment horizontal="center" vertical="center"/>
      <protection locked="0"/>
    </xf>
    <xf numFmtId="0" fontId="1" fillId="3" borderId="3" xfId="54" applyFont="1" applyFill="1" applyBorder="1" applyAlignment="1" applyProtection="1">
      <alignment vertical="center"/>
      <protection locked="0"/>
    </xf>
    <xf numFmtId="0" fontId="1" fillId="0" borderId="6" xfId="54" applyFont="1" applyBorder="1" applyAlignment="1" applyProtection="1">
      <alignment horizontal="left" vertical="center"/>
      <protection locked="0"/>
    </xf>
    <xf numFmtId="0" fontId="1" fillId="0" borderId="3" xfId="54" applyFont="1" applyBorder="1" applyAlignment="1" applyProtection="1">
      <alignment horizontal="center" vertical="center"/>
      <protection locked="0"/>
    </xf>
    <xf numFmtId="0" fontId="1" fillId="0" borderId="5" xfId="54" applyFont="1" applyBorder="1" applyAlignment="1" applyProtection="1">
      <alignment horizontal="center" vertical="center"/>
      <protection locked="0"/>
    </xf>
    <xf numFmtId="43" fontId="1" fillId="4" borderId="1" xfId="50" applyFont="1" applyFill="1" applyBorder="1" applyAlignment="1" applyProtection="1">
      <alignment vertical="center"/>
    </xf>
    <xf numFmtId="0" fontId="6" fillId="5" borderId="1" xfId="54" applyFont="1" applyFill="1" applyBorder="1" applyAlignment="1" applyProtection="1">
      <alignment horizontal="left" vertical="center" wrapText="1"/>
      <protection locked="0"/>
    </xf>
    <xf numFmtId="0" fontId="7" fillId="0" borderId="2" xfId="54" applyFont="1" applyBorder="1" applyProtection="1">
      <protection locked="0"/>
    </xf>
    <xf numFmtId="0" fontId="1" fillId="0" borderId="1" xfId="54" applyFont="1" applyBorder="1" applyAlignment="1" applyProtection="1">
      <alignment horizontal="center" vertical="center"/>
      <protection locked="0"/>
    </xf>
    <xf numFmtId="0" fontId="1" fillId="0" borderId="1" xfId="54" applyFont="1" applyBorder="1" applyAlignment="1" applyProtection="1">
      <alignment horizontal="left" vertical="center"/>
      <protection locked="0"/>
    </xf>
    <xf numFmtId="0" fontId="1" fillId="0" borderId="2" xfId="54" applyFont="1" applyBorder="1" applyAlignment="1" applyProtection="1">
      <alignment horizontal="left" vertical="center"/>
      <protection locked="0"/>
    </xf>
    <xf numFmtId="0" fontId="1" fillId="0" borderId="3" xfId="54" applyFont="1" applyBorder="1" applyAlignment="1" applyProtection="1">
      <alignment horizontal="left" vertical="center"/>
      <protection locked="0"/>
    </xf>
    <xf numFmtId="0" fontId="1" fillId="3" borderId="5" xfId="54" applyFont="1" applyFill="1" applyBorder="1" applyAlignment="1" applyProtection="1">
      <alignment horizontal="left" vertical="center"/>
      <protection locked="0"/>
    </xf>
    <xf numFmtId="0" fontId="1" fillId="0" borderId="7" xfId="54" applyFont="1" applyBorder="1" applyAlignment="1" applyProtection="1">
      <alignment horizontal="left" vertical="center"/>
      <protection locked="0"/>
    </xf>
    <xf numFmtId="0" fontId="1" fillId="0" borderId="8" xfId="54" applyFont="1" applyBorder="1" applyAlignment="1" applyProtection="1">
      <alignment horizontal="left" vertical="center"/>
      <protection locked="0"/>
    </xf>
    <xf numFmtId="0" fontId="1" fillId="0" borderId="9" xfId="54" applyFont="1" applyBorder="1" applyAlignment="1" applyProtection="1">
      <alignment horizontal="left" vertical="center"/>
      <protection locked="0"/>
    </xf>
    <xf numFmtId="0" fontId="1" fillId="3" borderId="10" xfId="54" applyFont="1" applyFill="1" applyBorder="1" applyAlignment="1" applyProtection="1">
      <alignment vertical="center"/>
      <protection locked="0"/>
    </xf>
    <xf numFmtId="0" fontId="1" fillId="0" borderId="11" xfId="54" applyFont="1" applyBorder="1" applyAlignment="1" applyProtection="1">
      <alignment vertical="center"/>
      <protection locked="0"/>
    </xf>
    <xf numFmtId="0" fontId="1" fillId="3" borderId="3" xfId="54" applyFont="1" applyFill="1" applyBorder="1" applyAlignment="1" applyProtection="1">
      <alignment horizontal="center" vertical="center"/>
      <protection locked="0"/>
    </xf>
    <xf numFmtId="0" fontId="1" fillId="4" borderId="1" xfId="54" applyFont="1" applyFill="1" applyBorder="1" applyAlignment="1" applyProtection="1">
      <alignment vertical="center" wrapText="1"/>
      <protection locked="0"/>
    </xf>
    <xf numFmtId="43" fontId="1" fillId="4" borderId="1" xfId="50" applyFont="1" applyFill="1" applyBorder="1" applyAlignment="1" applyProtection="1">
      <alignment horizontal="center" vertical="center"/>
    </xf>
    <xf numFmtId="0" fontId="6" fillId="0" borderId="1" xfId="54" applyFont="1" applyBorder="1" applyAlignment="1" applyProtection="1">
      <alignment horizontal="center" vertical="center"/>
      <protection locked="0"/>
    </xf>
    <xf numFmtId="0" fontId="6" fillId="0" borderId="2" xfId="54" applyFont="1" applyBorder="1" applyAlignment="1" applyProtection="1">
      <alignment horizontal="center" vertical="center"/>
      <protection locked="0"/>
    </xf>
    <xf numFmtId="0" fontId="1" fillId="6" borderId="3" xfId="54" applyFont="1" applyFill="1" applyBorder="1" applyAlignment="1" applyProtection="1">
      <alignment vertical="center"/>
      <protection locked="0"/>
    </xf>
    <xf numFmtId="16" fontId="1" fillId="0" borderId="1" xfId="54" applyNumberFormat="1" applyFont="1" applyBorder="1" applyAlignment="1" applyProtection="1">
      <alignment horizontal="center" vertical="center"/>
      <protection locked="0"/>
    </xf>
    <xf numFmtId="16" fontId="1" fillId="0" borderId="4" xfId="54" applyNumberFormat="1" applyFont="1" applyBorder="1" applyAlignment="1" applyProtection="1">
      <alignment horizontal="center" vertical="center"/>
      <protection locked="0"/>
    </xf>
    <xf numFmtId="0" fontId="1" fillId="3" borderId="2" xfId="54" applyFont="1" applyFill="1" applyBorder="1" applyAlignment="1" applyProtection="1">
      <alignment vertical="center"/>
      <protection locked="0"/>
    </xf>
    <xf numFmtId="0" fontId="1" fillId="6" borderId="2" xfId="54" applyFont="1" applyFill="1" applyBorder="1" applyAlignment="1" applyProtection="1">
      <alignment vertical="center"/>
      <protection locked="0"/>
    </xf>
    <xf numFmtId="0" fontId="1" fillId="4" borderId="3" xfId="54" applyFont="1" applyFill="1" applyBorder="1" applyAlignment="1" applyProtection="1">
      <alignment vertical="center"/>
      <protection locked="0"/>
    </xf>
    <xf numFmtId="43" fontId="1" fillId="4" borderId="2" xfId="50" applyFont="1" applyFill="1" applyBorder="1" applyAlignment="1" applyProtection="1">
      <alignment vertical="center"/>
    </xf>
    <xf numFmtId="0" fontId="6" fillId="5" borderId="1" xfId="54" applyFont="1" applyFill="1" applyBorder="1" applyAlignment="1" applyProtection="1">
      <alignment horizontal="left" vertical="center"/>
      <protection locked="0"/>
    </xf>
    <xf numFmtId="0" fontId="6" fillId="5" borderId="2" xfId="54" applyFont="1" applyFill="1" applyBorder="1" applyAlignment="1" applyProtection="1">
      <alignment horizontal="left" vertical="center"/>
      <protection locked="0"/>
    </xf>
    <xf numFmtId="43" fontId="1" fillId="6" borderId="2" xfId="50" applyFont="1" applyFill="1" applyBorder="1" applyAlignment="1" applyProtection="1">
      <alignment vertical="center"/>
      <protection locked="0"/>
    </xf>
    <xf numFmtId="43" fontId="1" fillId="3" borderId="3" xfId="50" applyFont="1" applyFill="1" applyBorder="1" applyAlignment="1" applyProtection="1">
      <alignment horizontal="center" vertical="center"/>
      <protection locked="0"/>
    </xf>
    <xf numFmtId="43" fontId="1" fillId="3" borderId="1" xfId="50" applyFont="1" applyFill="1" applyBorder="1" applyAlignment="1" applyProtection="1">
      <alignment vertical="center"/>
      <protection locked="0"/>
    </xf>
    <xf numFmtId="43" fontId="1" fillId="3" borderId="3" xfId="50" applyFont="1" applyFill="1" applyBorder="1" applyAlignment="1" applyProtection="1">
      <alignment vertical="center"/>
      <protection locked="0"/>
    </xf>
    <xf numFmtId="0" fontId="1" fillId="6" borderId="3" xfId="54" applyFont="1" applyFill="1" applyBorder="1" applyAlignment="1" applyProtection="1">
      <alignment horizontal="center" vertical="center"/>
      <protection locked="0"/>
    </xf>
    <xf numFmtId="0" fontId="1" fillId="6" borderId="1" xfId="54" applyFont="1" applyFill="1" applyBorder="1" applyAlignment="1" applyProtection="1">
      <alignment horizontal="center" vertical="center"/>
      <protection locked="0"/>
    </xf>
    <xf numFmtId="0" fontId="1" fillId="6" borderId="2" xfId="54" applyFont="1" applyFill="1" applyBorder="1" applyAlignment="1" applyProtection="1">
      <alignment horizontal="center" vertical="center"/>
      <protection locked="0"/>
    </xf>
    <xf numFmtId="0" fontId="1" fillId="6" borderId="7" xfId="54" applyFont="1" applyFill="1" applyBorder="1" applyAlignment="1" applyProtection="1">
      <alignment horizontal="center" vertical="center" wrapText="1"/>
      <protection locked="0"/>
    </xf>
    <xf numFmtId="0" fontId="1" fillId="6" borderId="8" xfId="54" applyFont="1" applyFill="1" applyBorder="1" applyAlignment="1" applyProtection="1">
      <alignment horizontal="center" vertical="center" wrapText="1"/>
      <protection locked="0"/>
    </xf>
    <xf numFmtId="14" fontId="1" fillId="6" borderId="7" xfId="54" applyNumberFormat="1" applyFont="1" applyFill="1" applyBorder="1" applyAlignment="1" applyProtection="1">
      <alignment horizontal="center" vertical="center" wrapText="1"/>
      <protection locked="0"/>
    </xf>
    <xf numFmtId="0" fontId="1" fillId="6" borderId="1" xfId="54" applyFont="1" applyFill="1" applyBorder="1" applyAlignment="1" applyProtection="1">
      <alignment horizontal="center" vertical="center" wrapText="1"/>
      <protection locked="0"/>
    </xf>
    <xf numFmtId="0" fontId="1" fillId="6" borderId="2" xfId="54" applyFont="1" applyFill="1" applyBorder="1" applyAlignment="1" applyProtection="1">
      <alignment horizontal="center" vertical="center" wrapText="1"/>
      <protection locked="0"/>
    </xf>
    <xf numFmtId="0" fontId="1" fillId="0" borderId="3" xfId="54" applyFont="1" applyBorder="1" applyAlignment="1" applyProtection="1">
      <alignment vertical="center" wrapText="1"/>
      <protection locked="0"/>
    </xf>
    <xf numFmtId="0" fontId="1" fillId="6" borderId="3" xfId="54" applyFont="1" applyFill="1" applyBorder="1" applyAlignment="1" applyProtection="1">
      <alignment horizontal="center" vertical="center" wrapText="1"/>
      <protection locked="0"/>
    </xf>
    <xf numFmtId="0" fontId="6" fillId="0" borderId="1" xfId="54" applyFont="1" applyBorder="1" applyAlignment="1" applyProtection="1">
      <alignment horizontal="left" vertical="center"/>
      <protection locked="0"/>
    </xf>
    <xf numFmtId="0" fontId="6" fillId="0" borderId="2" xfId="54" applyFont="1" applyBorder="1" applyAlignment="1" applyProtection="1">
      <alignment horizontal="left" vertical="center"/>
      <protection locked="0"/>
    </xf>
    <xf numFmtId="0" fontId="1" fillId="4" borderId="1" xfId="54" applyFont="1" applyFill="1" applyBorder="1" applyAlignment="1" applyProtection="1">
      <alignment vertical="center"/>
      <protection locked="0"/>
    </xf>
    <xf numFmtId="0" fontId="1" fillId="0" borderId="5" xfId="54" applyFont="1" applyBorder="1" applyAlignment="1" applyProtection="1">
      <alignment horizontal="left" vertical="center" wrapText="1"/>
      <protection locked="0"/>
    </xf>
    <xf numFmtId="0" fontId="1" fillId="0" borderId="1" xfId="54" applyFont="1" applyBorder="1" applyAlignment="1" applyProtection="1">
      <alignment horizontal="left" vertical="center" wrapText="1"/>
      <protection locked="0"/>
    </xf>
    <xf numFmtId="0" fontId="1" fillId="0" borderId="2" xfId="54" applyFont="1" applyBorder="1" applyAlignment="1" applyProtection="1">
      <alignment horizontal="left" vertical="center" wrapText="1"/>
      <protection locked="0"/>
    </xf>
    <xf numFmtId="0" fontId="1" fillId="0" borderId="6" xfId="54" applyFont="1" applyBorder="1" applyAlignment="1" applyProtection="1">
      <alignment horizontal="left" vertical="center" wrapText="1"/>
      <protection locked="0"/>
    </xf>
    <xf numFmtId="0" fontId="1" fillId="0" borderId="0" xfId="54" applyFont="1" applyAlignment="1" applyProtection="1">
      <alignment vertical="center" wrapText="1"/>
      <protection locked="0"/>
    </xf>
    <xf numFmtId="0" fontId="1" fillId="0" borderId="1" xfId="54" applyFont="1" applyBorder="1" applyAlignment="1" applyProtection="1">
      <alignment horizontal="center" vertical="center" wrapText="1"/>
      <protection locked="0"/>
    </xf>
    <xf numFmtId="0" fontId="1" fillId="0" borderId="3" xfId="54" applyFont="1" applyBorder="1" applyAlignment="1" applyProtection="1">
      <alignment horizontal="center" vertical="center" wrapText="1"/>
      <protection locked="0"/>
    </xf>
    <xf numFmtId="0" fontId="1" fillId="0" borderId="9" xfId="54" applyFont="1" applyBorder="1" applyAlignment="1" applyProtection="1">
      <alignment horizontal="left" vertical="center" wrapText="1"/>
      <protection locked="0"/>
    </xf>
    <xf numFmtId="0" fontId="1" fillId="0" borderId="2" xfId="54" applyFont="1" applyBorder="1" applyAlignment="1" applyProtection="1">
      <alignment horizontal="center" vertical="center" wrapText="1"/>
      <protection locked="0"/>
    </xf>
    <xf numFmtId="0" fontId="1" fillId="0" borderId="4" xfId="54" applyFont="1" applyBorder="1" applyAlignment="1" applyProtection="1">
      <alignment horizontal="center" vertical="center" wrapText="1"/>
      <protection locked="0"/>
    </xf>
    <xf numFmtId="0" fontId="1" fillId="4" borderId="3" xfId="54" applyFont="1" applyFill="1" applyBorder="1" applyAlignment="1" applyProtection="1">
      <alignment vertical="center" wrapText="1"/>
      <protection locked="0"/>
    </xf>
    <xf numFmtId="0" fontId="8" fillId="0" borderId="3" xfId="54" applyFont="1" applyBorder="1" applyAlignment="1" applyProtection="1">
      <alignment horizontal="left" vertical="center"/>
      <protection locked="0"/>
    </xf>
    <xf numFmtId="0" fontId="1" fillId="0" borderId="5" xfId="54" applyFont="1" applyBorder="1" applyAlignment="1" applyProtection="1">
      <alignment horizontal="center" vertical="center" wrapText="1"/>
      <protection locked="0"/>
    </xf>
    <xf numFmtId="0" fontId="1" fillId="0" borderId="4" xfId="54" applyFont="1" applyBorder="1" applyAlignment="1" applyProtection="1">
      <alignment horizontal="center" vertical="center"/>
      <protection locked="0"/>
    </xf>
    <xf numFmtId="0" fontId="1" fillId="0" borderId="7" xfId="54" applyFont="1" applyBorder="1" applyAlignment="1" applyProtection="1">
      <alignment horizontal="center" vertical="center"/>
      <protection locked="0"/>
    </xf>
    <xf numFmtId="14" fontId="1" fillId="0" borderId="3" xfId="54" applyNumberFormat="1" applyFont="1" applyBorder="1" applyAlignment="1" applyProtection="1">
      <alignment horizontal="center" vertical="center"/>
      <protection locked="0"/>
    </xf>
    <xf numFmtId="0" fontId="1" fillId="0" borderId="9" xfId="54" applyFont="1" applyBorder="1" applyAlignment="1" applyProtection="1">
      <alignment horizontal="center" vertical="center"/>
      <protection locked="0"/>
    </xf>
    <xf numFmtId="0" fontId="9" fillId="0" borderId="1" xfId="58" applyFont="1" applyBorder="1" applyAlignment="1" applyProtection="1">
      <alignment horizontal="center" vertical="center"/>
      <protection locked="0"/>
    </xf>
    <xf numFmtId="0" fontId="1" fillId="0" borderId="10" xfId="54" applyFont="1" applyBorder="1" applyAlignment="1" applyProtection="1">
      <alignment horizontal="center" vertical="center"/>
      <protection locked="0"/>
    </xf>
    <xf numFmtId="0" fontId="3" fillId="0" borderId="4" xfId="54" applyFont="1" applyBorder="1" applyAlignment="1" applyProtection="1">
      <alignment horizontal="center" vertical="center"/>
      <protection locked="0"/>
    </xf>
    <xf numFmtId="0" fontId="10" fillId="0" borderId="0" xfId="54" applyFont="1" applyAlignment="1" applyProtection="1">
      <alignment horizontal="center" vertical="center"/>
      <protection locked="0"/>
    </xf>
    <xf numFmtId="0" fontId="8" fillId="0" borderId="0" xfId="54" applyFont="1" applyAlignment="1" applyProtection="1">
      <alignment horizontal="center" vertical="center"/>
      <protection locked="0"/>
    </xf>
    <xf numFmtId="0" fontId="10" fillId="0" borderId="0" xfId="54" applyFont="1" applyAlignment="1" applyProtection="1">
      <alignment horizontal="left" vertical="center"/>
      <protection locked="0"/>
    </xf>
    <xf numFmtId="0" fontId="4" fillId="0" borderId="0" xfId="54" applyFont="1" applyAlignment="1" applyProtection="1">
      <alignment horizontal="left" vertical="center"/>
      <protection locked="0"/>
    </xf>
    <xf numFmtId="0" fontId="1" fillId="3" borderId="4" xfId="54" applyFont="1" applyFill="1" applyBorder="1" applyAlignment="1" applyProtection="1">
      <alignment vertical="center"/>
      <protection locked="0"/>
    </xf>
    <xf numFmtId="0" fontId="1" fillId="0" borderId="4" xfId="54" applyFont="1" applyBorder="1" applyAlignment="1" applyProtection="1">
      <alignment vertical="center"/>
      <protection locked="0"/>
    </xf>
    <xf numFmtId="0" fontId="7" fillId="0" borderId="4" xfId="54" applyFont="1" applyBorder="1" applyProtection="1">
      <protection locked="0"/>
    </xf>
    <xf numFmtId="0" fontId="1" fillId="0" borderId="4" xfId="54" applyFont="1" applyBorder="1" applyAlignment="1" applyProtection="1">
      <alignment horizontal="left" vertical="center"/>
      <protection locked="0"/>
    </xf>
    <xf numFmtId="0" fontId="1" fillId="0" borderId="12" xfId="54" applyFont="1" applyBorder="1" applyAlignment="1" applyProtection="1">
      <alignment horizontal="left" vertical="center"/>
      <protection locked="0"/>
    </xf>
    <xf numFmtId="0" fontId="1" fillId="0" borderId="13" xfId="54" applyFont="1" applyBorder="1" applyAlignment="1" applyProtection="1">
      <alignment vertical="center"/>
      <protection locked="0"/>
    </xf>
    <xf numFmtId="0" fontId="1" fillId="0" borderId="2" xfId="54" applyFont="1" applyBorder="1" applyAlignment="1" applyProtection="1">
      <alignment vertical="top"/>
      <protection locked="0"/>
    </xf>
    <xf numFmtId="0" fontId="1" fillId="0" borderId="4" xfId="54" applyFont="1" applyBorder="1" applyAlignment="1" applyProtection="1">
      <alignment vertical="top"/>
      <protection locked="0"/>
    </xf>
    <xf numFmtId="0" fontId="6" fillId="0" borderId="4" xfId="54" applyFont="1" applyBorder="1" applyAlignment="1" applyProtection="1">
      <alignment horizontal="center" vertical="center"/>
      <protection locked="0"/>
    </xf>
    <xf numFmtId="0" fontId="1" fillId="6" borderId="4" xfId="54" applyFont="1" applyFill="1" applyBorder="1" applyAlignment="1" applyProtection="1">
      <alignment vertical="center"/>
      <protection locked="0"/>
    </xf>
    <xf numFmtId="0" fontId="6" fillId="5" borderId="4" xfId="54" applyFont="1" applyFill="1" applyBorder="1" applyAlignment="1" applyProtection="1">
      <alignment horizontal="left" vertical="center"/>
      <protection locked="0"/>
    </xf>
    <xf numFmtId="0" fontId="1" fillId="6" borderId="4" xfId="54" applyFont="1" applyFill="1" applyBorder="1" applyAlignment="1" applyProtection="1">
      <alignment horizontal="center" vertical="center"/>
      <protection locked="0"/>
    </xf>
    <xf numFmtId="0" fontId="1" fillId="6" borderId="12" xfId="54" applyFont="1" applyFill="1" applyBorder="1" applyAlignment="1" applyProtection="1">
      <alignment horizontal="center" vertical="center" wrapText="1"/>
      <protection locked="0"/>
    </xf>
    <xf numFmtId="0" fontId="1" fillId="6" borderId="4" xfId="54" applyFont="1" applyFill="1" applyBorder="1" applyAlignment="1" applyProtection="1">
      <alignment horizontal="center" vertical="center" wrapText="1"/>
      <protection locked="0"/>
    </xf>
    <xf numFmtId="0" fontId="6" fillId="0" borderId="4" xfId="54" applyFont="1" applyBorder="1" applyAlignment="1" applyProtection="1">
      <alignment horizontal="left" vertical="center"/>
      <protection locked="0"/>
    </xf>
    <xf numFmtId="0" fontId="1" fillId="0" borderId="4" xfId="54" applyFont="1" applyBorder="1" applyAlignment="1" applyProtection="1">
      <alignment horizontal="left" vertical="center" wrapText="1"/>
      <protection locked="0"/>
    </xf>
    <xf numFmtId="0" fontId="1" fillId="4" borderId="2" xfId="54" applyFont="1" applyFill="1" applyBorder="1" applyAlignment="1">
      <alignment vertical="center" wrapText="1"/>
    </xf>
    <xf numFmtId="0" fontId="1" fillId="0" borderId="4" xfId="54" applyFont="1" applyBorder="1" applyAlignment="1" applyProtection="1">
      <alignment vertical="center" wrapText="1"/>
      <protection locked="0"/>
    </xf>
    <xf numFmtId="0" fontId="11" fillId="0" borderId="3" xfId="54" applyFont="1" applyBorder="1" applyAlignment="1" applyProtection="1">
      <alignment horizontal="left" vertical="top" wrapText="1"/>
      <protection locked="0"/>
    </xf>
    <xf numFmtId="0" fontId="11" fillId="0" borderId="1" xfId="54" applyFont="1" applyBorder="1" applyAlignment="1" applyProtection="1">
      <alignment vertical="center"/>
      <protection locked="0"/>
    </xf>
    <xf numFmtId="0" fontId="11" fillId="0" borderId="2" xfId="54" applyFont="1" applyBorder="1" applyAlignment="1" applyProtection="1">
      <alignment vertical="top"/>
      <protection locked="0"/>
    </xf>
    <xf numFmtId="0" fontId="11" fillId="0" borderId="1" xfId="54" applyFont="1" applyBorder="1" applyAlignment="1" applyProtection="1">
      <alignment vertical="top"/>
      <protection locked="0"/>
    </xf>
    <xf numFmtId="0" fontId="11" fillId="0" borderId="4" xfId="54" applyFont="1" applyBorder="1" applyAlignment="1" applyProtection="1">
      <alignment vertical="top"/>
      <protection locked="0"/>
    </xf>
    <xf numFmtId="0" fontId="12" fillId="7" borderId="0" xfId="55" applyFont="1" applyFill="1"/>
    <xf numFmtId="0" fontId="13" fillId="7" borderId="0" xfId="55" applyFont="1" applyFill="1" applyAlignment="1">
      <alignment vertical="center"/>
    </xf>
    <xf numFmtId="0" fontId="0" fillId="7" borderId="0" xfId="0" applyFill="1">
      <alignment vertical="center"/>
    </xf>
    <xf numFmtId="0" fontId="14" fillId="7" borderId="0" xfId="49" applyFont="1" applyFill="1" applyAlignment="1">
      <alignment vertical="center"/>
    </xf>
    <xf numFmtId="0" fontId="15" fillId="7" borderId="0" xfId="49" applyFont="1" applyFill="1"/>
    <xf numFmtId="4" fontId="7" fillId="7" borderId="0" xfId="49" applyNumberFormat="1" applyFont="1" applyFill="1" applyAlignment="1">
      <alignment horizontal="right"/>
    </xf>
    <xf numFmtId="0" fontId="4" fillId="7" borderId="0" xfId="55" applyFont="1" applyFill="1"/>
    <xf numFmtId="0" fontId="4" fillId="7" borderId="0" xfId="55" applyFont="1" applyFill="1" applyAlignment="1">
      <alignment vertical="center"/>
    </xf>
    <xf numFmtId="14" fontId="4" fillId="7" borderId="0" xfId="49" applyNumberFormat="1" applyFont="1" applyFill="1" applyAlignment="1">
      <alignment horizontal="left"/>
    </xf>
    <xf numFmtId="0" fontId="15" fillId="7" borderId="0" xfId="49" applyFont="1" applyFill="1" applyAlignment="1">
      <alignment horizontal="left"/>
    </xf>
    <xf numFmtId="0" fontId="15" fillId="7" borderId="0" xfId="49" applyFont="1" applyFill="1" applyAlignment="1">
      <alignment vertical="center" wrapText="1"/>
    </xf>
    <xf numFmtId="0" fontId="15" fillId="7" borderId="14" xfId="49" applyFont="1" applyFill="1" applyBorder="1" applyAlignment="1">
      <alignment horizontal="center" vertical="center"/>
    </xf>
    <xf numFmtId="0" fontId="15" fillId="7" borderId="15" xfId="49" applyFont="1" applyFill="1" applyBorder="1" applyAlignment="1">
      <alignment horizontal="center" vertical="center"/>
    </xf>
    <xf numFmtId="0" fontId="15" fillId="7" borderId="16" xfId="49" applyFont="1" applyFill="1" applyBorder="1" applyAlignment="1">
      <alignment horizontal="center" vertical="center"/>
    </xf>
    <xf numFmtId="43" fontId="15" fillId="7" borderId="15" xfId="51" applyFont="1" applyFill="1" applyBorder="1" applyAlignment="1">
      <alignment horizontal="center" vertical="center"/>
    </xf>
    <xf numFmtId="0" fontId="15" fillId="8" borderId="16" xfId="49" applyFont="1" applyFill="1" applyBorder="1" applyAlignment="1">
      <alignment horizontal="center" vertical="center" wrapText="1"/>
    </xf>
    <xf numFmtId="0" fontId="15" fillId="8" borderId="17" xfId="49" applyFont="1" applyFill="1" applyBorder="1" applyAlignment="1">
      <alignment horizontal="center" vertical="center" wrapText="1"/>
    </xf>
    <xf numFmtId="0" fontId="15" fillId="7" borderId="18" xfId="49" applyFont="1" applyFill="1" applyBorder="1" applyAlignment="1">
      <alignment horizontal="center" vertical="center"/>
    </xf>
    <xf numFmtId="0" fontId="15" fillId="7" borderId="3" xfId="49" applyFont="1" applyFill="1" applyBorder="1" applyAlignment="1">
      <alignment horizontal="center" vertical="center"/>
    </xf>
    <xf numFmtId="0" fontId="15" fillId="7" borderId="9" xfId="49" applyFont="1" applyFill="1" applyBorder="1" applyAlignment="1">
      <alignment horizontal="center" vertical="center"/>
    </xf>
    <xf numFmtId="43" fontId="15" fillId="7" borderId="3" xfId="51" applyFont="1" applyFill="1" applyBorder="1" applyAlignment="1">
      <alignment horizontal="center" vertical="center"/>
    </xf>
    <xf numFmtId="0" fontId="15" fillId="8" borderId="9" xfId="49" applyFont="1" applyFill="1" applyBorder="1" applyAlignment="1">
      <alignment horizontal="center" vertical="center" wrapText="1"/>
    </xf>
    <xf numFmtId="0" fontId="15" fillId="8" borderId="19" xfId="49" applyFont="1" applyFill="1" applyBorder="1" applyAlignment="1">
      <alignment horizontal="center" vertical="center" wrapText="1"/>
    </xf>
    <xf numFmtId="4" fontId="15" fillId="7" borderId="20" xfId="49" applyNumberFormat="1" applyFont="1" applyFill="1" applyBorder="1" applyAlignment="1">
      <alignment horizontal="center" vertical="center" wrapText="1"/>
    </xf>
    <xf numFmtId="4" fontId="16" fillId="7" borderId="3" xfId="49" applyNumberFormat="1" applyFont="1" applyFill="1" applyBorder="1" applyAlignment="1">
      <alignment horizontal="center" vertical="center" wrapText="1"/>
    </xf>
    <xf numFmtId="49" fontId="16" fillId="7" borderId="3" xfId="49" applyNumberFormat="1" applyFont="1" applyFill="1" applyBorder="1" applyAlignment="1">
      <alignment horizontal="center" vertical="center" wrapText="1"/>
    </xf>
    <xf numFmtId="176" fontId="16" fillId="0" borderId="3" xfId="51" applyNumberFormat="1" applyFont="1" applyFill="1" applyBorder="1" applyAlignment="1">
      <alignment horizontal="center" vertical="center"/>
    </xf>
    <xf numFmtId="4" fontId="16" fillId="8" borderId="3" xfId="49" applyNumberFormat="1" applyFont="1" applyFill="1" applyBorder="1" applyAlignment="1">
      <alignment horizontal="center" vertical="center"/>
    </xf>
    <xf numFmtId="4" fontId="16" fillId="8" borderId="21" xfId="49" applyNumberFormat="1" applyFont="1" applyFill="1" applyBorder="1" applyAlignment="1">
      <alignment horizontal="center" vertical="center"/>
    </xf>
    <xf numFmtId="4" fontId="15" fillId="7" borderId="22" xfId="49" applyNumberFormat="1" applyFont="1" applyFill="1" applyBorder="1" applyAlignment="1">
      <alignment horizontal="center" vertical="center"/>
    </xf>
    <xf numFmtId="4" fontId="15" fillId="7" borderId="18" xfId="49" applyNumberFormat="1" applyFont="1" applyFill="1" applyBorder="1" applyAlignment="1">
      <alignment horizontal="center" vertical="center"/>
    </xf>
    <xf numFmtId="4" fontId="15" fillId="7" borderId="20" xfId="49" applyNumberFormat="1" applyFont="1" applyFill="1" applyBorder="1" applyAlignment="1">
      <alignment horizontal="center" vertical="center"/>
    </xf>
    <xf numFmtId="4" fontId="15" fillId="7" borderId="23" xfId="49" applyNumberFormat="1" applyFont="1" applyFill="1" applyBorder="1" applyAlignment="1">
      <alignment horizontal="center" vertical="center"/>
    </xf>
    <xf numFmtId="176" fontId="16" fillId="7" borderId="3" xfId="51" applyNumberFormat="1" applyFont="1" applyFill="1" applyBorder="1" applyAlignment="1">
      <alignment horizontal="center" vertical="center"/>
    </xf>
    <xf numFmtId="4" fontId="15" fillId="7" borderId="18" xfId="49" applyNumberFormat="1" applyFont="1" applyFill="1" applyBorder="1" applyAlignment="1">
      <alignment horizontal="center" vertical="center" wrapText="1"/>
    </xf>
    <xf numFmtId="43" fontId="16" fillId="7" borderId="3" xfId="51" applyFont="1" applyFill="1" applyBorder="1" applyAlignment="1">
      <alignment horizontal="center" vertical="center" wrapText="1"/>
    </xf>
    <xf numFmtId="49" fontId="16" fillId="7" borderId="3" xfId="51" applyNumberFormat="1" applyFont="1" applyFill="1" applyBorder="1" applyAlignment="1">
      <alignment horizontal="center" vertical="center" wrapText="1"/>
    </xf>
    <xf numFmtId="4" fontId="16" fillId="8" borderId="3" xfId="51" applyNumberFormat="1" applyFont="1" applyFill="1" applyBorder="1" applyAlignment="1">
      <alignment horizontal="center" vertical="center"/>
    </xf>
    <xf numFmtId="4" fontId="15" fillId="7" borderId="3" xfId="49" applyNumberFormat="1" applyFont="1" applyFill="1" applyBorder="1" applyAlignment="1">
      <alignment horizontal="center" vertical="center" wrapText="1"/>
    </xf>
    <xf numFmtId="4" fontId="17" fillId="8" borderId="1" xfId="49" applyNumberFormat="1" applyFont="1" applyFill="1" applyBorder="1" applyAlignment="1">
      <alignment horizontal="center" vertical="center"/>
    </xf>
    <xf numFmtId="4" fontId="17" fillId="8" borderId="24" xfId="49" applyNumberFormat="1" applyFont="1" applyFill="1" applyBorder="1" applyAlignment="1">
      <alignment horizontal="center" vertical="center"/>
    </xf>
    <xf numFmtId="4" fontId="15" fillId="7" borderId="25" xfId="49" applyNumberFormat="1" applyFont="1" applyFill="1" applyBorder="1" applyAlignment="1">
      <alignment horizontal="center" vertical="center" wrapText="1"/>
    </xf>
    <xf numFmtId="4" fontId="15" fillId="7" borderId="26" xfId="49" applyNumberFormat="1" applyFont="1" applyFill="1" applyBorder="1" applyAlignment="1">
      <alignment horizontal="center" vertical="center" wrapText="1"/>
    </xf>
    <xf numFmtId="9" fontId="16" fillId="7" borderId="26" xfId="3" applyNumberFormat="1" applyFont="1" applyFill="1" applyBorder="1" applyAlignment="1">
      <alignment horizontal="center" vertical="center" wrapText="1"/>
    </xf>
    <xf numFmtId="9" fontId="16" fillId="7" borderId="27" xfId="3" applyFont="1" applyFill="1" applyBorder="1" applyAlignment="1">
      <alignment horizontal="center" vertical="center" wrapText="1"/>
    </xf>
    <xf numFmtId="43" fontId="12" fillId="7" borderId="0" xfId="51" applyFont="1" applyFill="1" applyAlignment="1"/>
    <xf numFmtId="0" fontId="4" fillId="7" borderId="0" xfId="55" applyFont="1" applyFill="1" applyAlignment="1">
      <alignment horizontal="center"/>
    </xf>
    <xf numFmtId="43" fontId="13" fillId="7" borderId="0" xfId="51" applyFont="1" applyFill="1" applyAlignment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Sheet1" xfId="49"/>
    <cellStyle name="千位分隔 2" xfId="50"/>
    <cellStyle name="千位分隔 3" xfId="51"/>
    <cellStyle name="常规 2" xfId="52"/>
    <cellStyle name="常规 3" xfId="53"/>
    <cellStyle name="常规 4" xfId="54"/>
    <cellStyle name="常规 5" xfId="55"/>
    <cellStyle name="百分比 2" xfId="56"/>
    <cellStyle name="百分比 3" xfId="57"/>
    <cellStyle name="超链接 2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161925</xdr:colOff>
      <xdr:row>0</xdr:row>
      <xdr:rowOff>152400</xdr:rowOff>
    </xdr:from>
    <xdr:to>
      <xdr:col>1</xdr:col>
      <xdr:colOff>838200</xdr:colOff>
      <xdr:row>0</xdr:row>
      <xdr:rowOff>509345</xdr:rowOff>
    </xdr:to>
    <xdr:pic>
      <xdr:nvPicPr>
        <xdr:cNvPr id="2" name="Picture 1" descr="Wyeht Nutrition Logo.PN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61925" y="152400"/>
          <a:ext cx="1692275" cy="356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60</xdr:row>
          <xdr:rowOff>25400</xdr:rowOff>
        </xdr:from>
        <xdr:to>
          <xdr:col>4</xdr:col>
          <xdr:colOff>381000</xdr:colOff>
          <xdr:row>60</xdr:row>
          <xdr:rowOff>215900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155700" y="16939895"/>
              <a:ext cx="3388995" cy="1905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需要为统一对旅行社就会议需求做介绍，参与整个竞标过程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60</xdr:row>
          <xdr:rowOff>266700</xdr:rowOff>
        </xdr:from>
        <xdr:to>
          <xdr:col>4</xdr:col>
          <xdr:colOff>82550</xdr:colOff>
          <xdr:row>60</xdr:row>
          <xdr:rowOff>463550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168400" y="17181195"/>
              <a:ext cx="3077845" cy="19685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需要每个竞标者就提案进行演示讲解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127000</xdr:colOff>
          <xdr:row>57</xdr:row>
          <xdr:rowOff>38100</xdr:rowOff>
        </xdr:from>
        <xdr:to>
          <xdr:col>7</xdr:col>
          <xdr:colOff>241300</xdr:colOff>
          <xdr:row>57</xdr:row>
          <xdr:rowOff>215900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3330575" y="15695295"/>
              <a:ext cx="4359910" cy="17780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需要旅行社提供办理国家签证的相关信息和协助办理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zoomScale="115" zoomScaleNormal="115" zoomScaleSheetLayoutView="115" workbookViewId="0">
      <selection activeCell="C30" sqref="C30"/>
    </sheetView>
  </sheetViews>
  <sheetFormatPr defaultColWidth="9" defaultRowHeight="14.4"/>
  <cols>
    <col min="1" max="1" width="23.0925925925926" style="121" customWidth="1"/>
    <col min="2" max="2" width="38.1759259259259" style="121" customWidth="1"/>
    <col min="3" max="3" width="23.1203703703704" style="121" customWidth="1"/>
    <col min="4" max="4" width="13.7222222222222" style="121" customWidth="1"/>
    <col min="5" max="7" width="19.1759259259259" style="121" customWidth="1"/>
    <col min="8" max="8" width="15.6388888888889" style="121" customWidth="1"/>
    <col min="9" max="16384" width="8.72222222222222" style="121"/>
  </cols>
  <sheetData>
    <row r="1" s="119" customFormat="1" ht="25.8" spans="1:16">
      <c r="A1" s="122" t="s">
        <v>0</v>
      </c>
      <c r="B1" s="123"/>
      <c r="C1" s="123"/>
      <c r="D1" s="123"/>
      <c r="E1" s="124"/>
      <c r="G1" s="125"/>
      <c r="H1" s="126"/>
      <c r="I1" s="126"/>
      <c r="J1" s="126"/>
      <c r="K1" s="126"/>
      <c r="L1" s="164"/>
      <c r="O1" s="165"/>
      <c r="P1" s="165"/>
    </row>
    <row r="2" s="119" customFormat="1" ht="17.4" spans="1:12">
      <c r="A2" s="123"/>
      <c r="B2" s="123"/>
      <c r="C2" s="123"/>
      <c r="D2" s="123"/>
      <c r="E2" s="124"/>
      <c r="H2" s="127"/>
      <c r="I2" s="127"/>
      <c r="J2" s="127"/>
      <c r="K2" s="127"/>
      <c r="L2" s="164"/>
    </row>
    <row r="3" s="119" customFormat="1" ht="17.4" spans="1:12">
      <c r="A3" s="123" t="s">
        <v>1</v>
      </c>
      <c r="B3" s="128"/>
      <c r="C3" s="123"/>
      <c r="D3" s="123"/>
      <c r="E3" s="124"/>
      <c r="H3" s="127"/>
      <c r="I3" s="127"/>
      <c r="J3" s="127"/>
      <c r="K3" s="127"/>
      <c r="L3" s="164"/>
    </row>
    <row r="4" s="119" customFormat="1" ht="17.4" spans="1:12">
      <c r="A4" s="123"/>
      <c r="B4" s="123"/>
      <c r="C4" s="123"/>
      <c r="D4" s="123"/>
      <c r="E4" s="124"/>
      <c r="H4" s="127"/>
      <c r="I4" s="127"/>
      <c r="J4" s="127"/>
      <c r="K4" s="127"/>
      <c r="L4" s="164"/>
    </row>
    <row r="5" s="119" customFormat="1" ht="17.4" spans="1:12">
      <c r="A5" s="123"/>
      <c r="B5" s="123"/>
      <c r="C5" s="123"/>
      <c r="D5" s="123"/>
      <c r="E5" s="124"/>
      <c r="H5" s="127"/>
      <c r="I5" s="127"/>
      <c r="J5" s="127"/>
      <c r="K5" s="127"/>
      <c r="L5" s="164"/>
    </row>
    <row r="6" s="120" customFormat="1" ht="18.15" spans="1:12">
      <c r="A6" s="129"/>
      <c r="B6" s="129"/>
      <c r="C6" s="129"/>
      <c r="D6" s="129"/>
      <c r="E6" s="129"/>
      <c r="L6" s="166"/>
    </row>
    <row r="7" spans="1:7">
      <c r="A7" s="130" t="s">
        <v>2</v>
      </c>
      <c r="B7" s="131"/>
      <c r="C7" s="132" t="s">
        <v>3</v>
      </c>
      <c r="D7" s="131" t="s">
        <v>4</v>
      </c>
      <c r="E7" s="133" t="s">
        <v>5</v>
      </c>
      <c r="F7" s="134" t="s">
        <v>6</v>
      </c>
      <c r="G7" s="135" t="s">
        <v>7</v>
      </c>
    </row>
    <row r="8" spans="1:7">
      <c r="A8" s="136"/>
      <c r="B8" s="137"/>
      <c r="C8" s="138"/>
      <c r="D8" s="137"/>
      <c r="E8" s="139"/>
      <c r="F8" s="140"/>
      <c r="G8" s="141"/>
    </row>
    <row r="9" ht="15.6" spans="1:7">
      <c r="A9" s="142" t="s">
        <v>8</v>
      </c>
      <c r="B9" s="143" t="s">
        <v>9</v>
      </c>
      <c r="C9" s="144" t="s">
        <v>10</v>
      </c>
      <c r="D9" s="143" t="s">
        <v>11</v>
      </c>
      <c r="E9" s="145">
        <v>9</v>
      </c>
      <c r="F9" s="146">
        <v>550</v>
      </c>
      <c r="G9" s="147">
        <f>$E9*F9</f>
        <v>4950</v>
      </c>
    </row>
    <row r="10" ht="15.6" spans="1:7">
      <c r="A10" s="148"/>
      <c r="B10" s="143" t="s">
        <v>12</v>
      </c>
      <c r="C10" s="144" t="s">
        <v>10</v>
      </c>
      <c r="D10" s="143" t="s">
        <v>11</v>
      </c>
      <c r="E10" s="145">
        <v>2</v>
      </c>
      <c r="F10" s="146">
        <v>650</v>
      </c>
      <c r="G10" s="147">
        <f>$E10*F10</f>
        <v>1300</v>
      </c>
    </row>
    <row r="11" ht="15.6" spans="1:7">
      <c r="A11" s="148"/>
      <c r="B11" s="143" t="s">
        <v>13</v>
      </c>
      <c r="C11" s="144" t="s">
        <v>10</v>
      </c>
      <c r="D11" s="143" t="s">
        <v>11</v>
      </c>
      <c r="E11" s="145">
        <v>1</v>
      </c>
      <c r="F11" s="146">
        <v>1080</v>
      </c>
      <c r="G11" s="147">
        <f>$E11*F11</f>
        <v>1080</v>
      </c>
    </row>
    <row r="12" ht="17.4" spans="1:7">
      <c r="A12" s="149" t="s">
        <v>14</v>
      </c>
      <c r="B12" s="143" t="s">
        <v>15</v>
      </c>
      <c r="C12" s="144" t="s">
        <v>10</v>
      </c>
      <c r="D12" s="143" t="s">
        <v>16</v>
      </c>
      <c r="E12" s="145">
        <v>24</v>
      </c>
      <c r="F12" s="146">
        <v>200</v>
      </c>
      <c r="G12" s="147">
        <f>$E12*F12</f>
        <v>4800</v>
      </c>
    </row>
    <row r="13" ht="31.2" spans="1:7">
      <c r="A13" s="150" t="s">
        <v>17</v>
      </c>
      <c r="B13" s="143" t="s">
        <v>18</v>
      </c>
      <c r="C13" s="144" t="s">
        <v>19</v>
      </c>
      <c r="D13" s="143" t="s">
        <v>16</v>
      </c>
      <c r="E13" s="145">
        <v>24</v>
      </c>
      <c r="F13" s="146">
        <v>20</v>
      </c>
      <c r="G13" s="147">
        <f>$E13*F13</f>
        <v>480</v>
      </c>
    </row>
    <row r="14" ht="15.6" spans="1:7">
      <c r="A14" s="151"/>
      <c r="B14" s="143" t="s">
        <v>20</v>
      </c>
      <c r="C14" s="144" t="s">
        <v>19</v>
      </c>
      <c r="D14" s="143" t="s">
        <v>16</v>
      </c>
      <c r="E14" s="152">
        <v>24</v>
      </c>
      <c r="F14" s="146">
        <v>40</v>
      </c>
      <c r="G14" s="147">
        <f>$E14*F14</f>
        <v>960</v>
      </c>
    </row>
    <row r="15" ht="17.4" spans="1:7">
      <c r="A15" s="153" t="s">
        <v>21</v>
      </c>
      <c r="B15" s="154" t="s">
        <v>22</v>
      </c>
      <c r="C15" s="155" t="s">
        <v>23</v>
      </c>
      <c r="D15" s="143" t="s">
        <v>24</v>
      </c>
      <c r="E15" s="152">
        <v>1</v>
      </c>
      <c r="F15" s="156">
        <f>SUM(G9:G14)*F18</f>
        <v>1357</v>
      </c>
      <c r="G15" s="147">
        <f>SUM(G9:G14)*F18</f>
        <v>1357</v>
      </c>
    </row>
    <row r="16" ht="17.4" spans="1:7">
      <c r="A16" s="153" t="s">
        <v>25</v>
      </c>
      <c r="B16" s="157"/>
      <c r="C16" s="157"/>
      <c r="D16" s="157"/>
      <c r="E16" s="157"/>
      <c r="F16" s="158">
        <f>SUM(G9:G15)</f>
        <v>14927</v>
      </c>
      <c r="G16" s="159"/>
    </row>
    <row r="17" ht="17.4" spans="1:7">
      <c r="A17" s="153" t="s">
        <v>26</v>
      </c>
      <c r="B17" s="157"/>
      <c r="C17" s="157"/>
      <c r="D17" s="157"/>
      <c r="E17" s="157"/>
      <c r="F17" s="158">
        <f>F16*1.06</f>
        <v>15822.62</v>
      </c>
      <c r="G17" s="159"/>
    </row>
    <row r="18" ht="18.15" spans="1:7">
      <c r="A18" s="160" t="s">
        <v>27</v>
      </c>
      <c r="B18" s="161"/>
      <c r="C18" s="161"/>
      <c r="D18" s="161"/>
      <c r="E18" s="161"/>
      <c r="F18" s="162">
        <v>0.1</v>
      </c>
      <c r="G18" s="163"/>
    </row>
  </sheetData>
  <mergeCells count="14">
    <mergeCell ref="A16:E16"/>
    <mergeCell ref="F16:G16"/>
    <mergeCell ref="A17:E17"/>
    <mergeCell ref="F17:G17"/>
    <mergeCell ref="A18:E18"/>
    <mergeCell ref="F18:G18"/>
    <mergeCell ref="A9:A11"/>
    <mergeCell ref="A13:A14"/>
    <mergeCell ref="C7:C8"/>
    <mergeCell ref="D7:D8"/>
    <mergeCell ref="E7:E8"/>
    <mergeCell ref="F7:F8"/>
    <mergeCell ref="G7:G8"/>
    <mergeCell ref="A7:B8"/>
  </mergeCells>
  <pageMargins left="0.904861111111111" right="0.25" top="0.393055555555556" bottom="0.393055555555556" header="0.298611111111111" footer="0.298611111111111"/>
  <pageSetup paperSize="9" scale="80" fitToHeight="0" orientation="landscape"/>
  <headerFooter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9"/>
  <sheetViews>
    <sheetView showGridLines="0" zoomScale="80" zoomScaleNormal="80" workbookViewId="0">
      <pane xSplit="1" ySplit="2" topLeftCell="B21" activePane="bottomRight" state="frozen"/>
      <selection/>
      <selection pane="topRight"/>
      <selection pane="bottomLeft"/>
      <selection pane="bottomRight" activeCell="F27" sqref="F27"/>
    </sheetView>
  </sheetViews>
  <sheetFormatPr defaultColWidth="9.81481481481481" defaultRowHeight="15"/>
  <cols>
    <col min="1" max="1" width="14.8148148148148" style="1" customWidth="1"/>
    <col min="2" max="2" width="18" style="2" customWidth="1"/>
    <col min="3" max="3" width="13.8981481481481" style="2" customWidth="1"/>
    <col min="4" max="4" width="14" style="2" customWidth="1"/>
    <col min="5" max="5" width="15.3611111111111" style="2" customWidth="1"/>
    <col min="6" max="6" width="13.0925925925926" style="2" customWidth="1"/>
    <col min="7" max="7" width="19.4537037037037" style="2" customWidth="1"/>
    <col min="8" max="8" width="9.81481481481481" style="2" customWidth="1"/>
    <col min="9" max="9" width="16.3611111111111" style="2" customWidth="1"/>
    <col min="10" max="10" width="11.4537037037037" style="2" customWidth="1"/>
    <col min="11" max="13" width="9.81481481481481" style="3"/>
    <col min="14" max="16384" width="9.81481481481481" style="2"/>
  </cols>
  <sheetData>
    <row r="1" ht="60" customHeight="1" spans="1:17">
      <c r="A1" s="4" t="s">
        <v>28</v>
      </c>
      <c r="B1" s="5"/>
      <c r="C1" s="5"/>
      <c r="D1" s="5"/>
      <c r="E1" s="5"/>
      <c r="F1" s="5"/>
      <c r="G1" s="5"/>
      <c r="H1" s="5"/>
      <c r="I1" s="5"/>
      <c r="J1" s="91"/>
      <c r="K1" s="92"/>
      <c r="L1" s="92"/>
      <c r="M1" s="92"/>
      <c r="N1" s="93"/>
      <c r="O1" s="93"/>
      <c r="P1" s="93"/>
      <c r="Q1" s="93"/>
    </row>
    <row r="2" s="1" customFormat="1" ht="15.75" customHeight="1" spans="1:17">
      <c r="A2" s="6" t="s">
        <v>29</v>
      </c>
      <c r="B2" s="6"/>
      <c r="C2" s="6"/>
      <c r="D2" s="6"/>
      <c r="E2" s="6"/>
      <c r="F2" s="6"/>
      <c r="G2" s="6"/>
      <c r="H2" s="6"/>
      <c r="I2" s="6"/>
      <c r="J2" s="6"/>
      <c r="K2" s="94"/>
      <c r="L2" s="94"/>
      <c r="M2" s="94"/>
      <c r="N2" s="95"/>
      <c r="O2" s="95"/>
      <c r="P2" s="95"/>
      <c r="Q2" s="95"/>
    </row>
    <row r="3" s="1" customFormat="1" ht="20.25" customHeight="1" spans="1:17">
      <c r="A3" s="7" t="s">
        <v>30</v>
      </c>
      <c r="B3" s="8"/>
      <c r="C3" s="9"/>
      <c r="D3" s="10"/>
      <c r="E3" s="11" t="s">
        <v>31</v>
      </c>
      <c r="F3" s="12"/>
      <c r="G3" s="8"/>
      <c r="H3" s="9"/>
      <c r="I3" s="9"/>
      <c r="J3" s="10"/>
      <c r="K3" s="94"/>
      <c r="L3" s="94"/>
      <c r="M3" s="94"/>
      <c r="N3" s="95"/>
      <c r="O3" s="95"/>
      <c r="P3" s="95"/>
      <c r="Q3" s="95"/>
    </row>
    <row r="4" s="1" customFormat="1" ht="20.25" customHeight="1" spans="1:17">
      <c r="A4" s="7" t="s">
        <v>32</v>
      </c>
      <c r="B4" s="8"/>
      <c r="C4" s="9"/>
      <c r="D4" s="10"/>
      <c r="E4" s="7" t="s">
        <v>33</v>
      </c>
      <c r="F4" s="7"/>
      <c r="G4" s="8"/>
      <c r="H4" s="9"/>
      <c r="I4" s="9"/>
      <c r="J4" s="10"/>
      <c r="K4" s="94"/>
      <c r="L4" s="94"/>
      <c r="M4" s="94"/>
      <c r="N4" s="95"/>
      <c r="O4" s="95"/>
      <c r="P4" s="95"/>
      <c r="Q4" s="95"/>
    </row>
    <row r="5" s="1" customFormat="1" ht="20.25" customHeight="1" spans="1:17">
      <c r="A5" s="7" t="s">
        <v>34</v>
      </c>
      <c r="B5" s="8"/>
      <c r="C5" s="9"/>
      <c r="D5" s="10"/>
      <c r="E5" s="13" t="s">
        <v>35</v>
      </c>
      <c r="F5" s="14"/>
      <c r="G5" s="15" t="s">
        <v>36</v>
      </c>
      <c r="H5" s="16"/>
      <c r="I5" s="15" t="s">
        <v>37</v>
      </c>
      <c r="J5" s="96"/>
      <c r="K5" s="94"/>
      <c r="L5" s="94"/>
      <c r="M5" s="94"/>
      <c r="N5" s="95"/>
      <c r="O5" s="95"/>
      <c r="P5" s="95"/>
      <c r="Q5" s="95"/>
    </row>
    <row r="6" s="1" customFormat="1" ht="41.25" customHeight="1" spans="1:17">
      <c r="A6" s="7" t="s">
        <v>38</v>
      </c>
      <c r="B6" s="17" t="s">
        <v>39</v>
      </c>
      <c r="C6" s="7"/>
      <c r="D6" s="7"/>
      <c r="E6" s="7"/>
      <c r="F6" s="7"/>
      <c r="G6" s="7"/>
      <c r="H6" s="7"/>
      <c r="I6" s="7"/>
      <c r="J6" s="7"/>
      <c r="K6" s="94"/>
      <c r="L6" s="94"/>
      <c r="M6" s="94"/>
      <c r="N6" s="95"/>
      <c r="O6" s="95"/>
      <c r="P6" s="95"/>
      <c r="Q6" s="95"/>
    </row>
    <row r="7" ht="18" customHeight="1" spans="1:10">
      <c r="A7" s="18" t="s">
        <v>40</v>
      </c>
      <c r="B7" s="18"/>
      <c r="C7" s="18"/>
      <c r="D7" s="18"/>
      <c r="E7" s="18"/>
      <c r="F7" s="18"/>
      <c r="G7" s="18"/>
      <c r="H7" s="18"/>
      <c r="I7" s="18"/>
      <c r="J7" s="18"/>
    </row>
    <row r="8" ht="18" customHeight="1" spans="1:10">
      <c r="A8" s="19" t="s">
        <v>41</v>
      </c>
      <c r="B8" s="20" t="s">
        <v>42</v>
      </c>
      <c r="C8" s="21" t="s">
        <v>43</v>
      </c>
      <c r="D8" s="22"/>
      <c r="E8" s="22" t="s">
        <v>44</v>
      </c>
      <c r="F8" s="22"/>
      <c r="G8" s="23" t="s">
        <v>45</v>
      </c>
      <c r="H8" s="24"/>
      <c r="I8" s="23" t="s">
        <v>46</v>
      </c>
      <c r="J8" s="24"/>
    </row>
    <row r="9" ht="18" customHeight="1" spans="1:10">
      <c r="A9" s="25"/>
      <c r="B9" s="2" t="s">
        <v>47</v>
      </c>
      <c r="C9" s="26" t="s">
        <v>48</v>
      </c>
      <c r="D9" s="27"/>
      <c r="J9" s="97"/>
    </row>
    <row r="10" ht="18" customHeight="1" spans="1:10">
      <c r="A10" s="25"/>
      <c r="B10" s="20" t="s">
        <v>49</v>
      </c>
      <c r="C10" s="21" t="s">
        <v>43</v>
      </c>
      <c r="D10" s="22"/>
      <c r="E10" s="22" t="s">
        <v>44</v>
      </c>
      <c r="F10" s="22"/>
      <c r="G10" s="23" t="s">
        <v>45</v>
      </c>
      <c r="H10" s="24"/>
      <c r="I10" s="23" t="s">
        <v>46</v>
      </c>
      <c r="J10" s="24"/>
    </row>
    <row r="11" ht="18" customHeight="1" spans="1:10">
      <c r="A11" s="25"/>
      <c r="B11" s="2" t="s">
        <v>47</v>
      </c>
      <c r="C11" s="26" t="s">
        <v>48</v>
      </c>
      <c r="D11" s="27"/>
      <c r="E11" s="22"/>
      <c r="F11" s="22"/>
      <c r="G11" s="23"/>
      <c r="H11" s="22"/>
      <c r="I11" s="23"/>
      <c r="J11" s="97"/>
    </row>
    <row r="12" ht="18" customHeight="1" spans="1:10">
      <c r="A12" s="25"/>
      <c r="B12" s="20" t="s">
        <v>50</v>
      </c>
      <c r="C12" s="21" t="s">
        <v>43</v>
      </c>
      <c r="D12" s="22"/>
      <c r="E12" s="22" t="s">
        <v>44</v>
      </c>
      <c r="F12" s="22"/>
      <c r="G12" s="23" t="s">
        <v>45</v>
      </c>
      <c r="H12" s="24"/>
      <c r="I12" s="23" t="s">
        <v>46</v>
      </c>
      <c r="J12" s="24"/>
    </row>
    <row r="13" ht="18" customHeight="1" spans="1:10">
      <c r="A13" s="25"/>
      <c r="B13" s="2" t="s">
        <v>47</v>
      </c>
      <c r="C13" s="26" t="s">
        <v>48</v>
      </c>
      <c r="D13" s="27"/>
      <c r="E13" s="22"/>
      <c r="F13" s="22"/>
      <c r="G13" s="22"/>
      <c r="H13" s="22"/>
      <c r="I13" s="22"/>
      <c r="J13" s="97"/>
    </row>
    <row r="14" ht="18" customHeight="1" spans="1:10">
      <c r="A14" s="25"/>
      <c r="B14" s="20" t="s">
        <v>51</v>
      </c>
      <c r="C14" s="28">
        <f>SUM(H8*J8,H10*J10,H12*J12)</f>
        <v>0</v>
      </c>
      <c r="D14" s="22"/>
      <c r="E14" s="22"/>
      <c r="F14" s="22"/>
      <c r="G14" s="22"/>
      <c r="H14" s="22"/>
      <c r="I14" s="22"/>
      <c r="J14" s="97"/>
    </row>
    <row r="15" ht="18" customHeight="1" spans="1:10">
      <c r="A15" s="25"/>
      <c r="B15" s="29" t="s">
        <v>52</v>
      </c>
      <c r="C15" s="30"/>
      <c r="D15" s="30"/>
      <c r="E15" s="30"/>
      <c r="F15" s="30"/>
      <c r="G15" s="30"/>
      <c r="H15" s="30"/>
      <c r="I15" s="30"/>
      <c r="J15" s="98"/>
    </row>
    <row r="16" ht="35.4" customHeight="1" spans="1:10">
      <c r="A16" s="25"/>
      <c r="B16" s="31"/>
      <c r="C16" s="23"/>
      <c r="D16" s="23"/>
      <c r="E16" s="23"/>
      <c r="F16" s="23"/>
      <c r="G16" s="23"/>
      <c r="H16" s="23"/>
      <c r="I16" s="23"/>
      <c r="J16" s="85"/>
    </row>
    <row r="17" ht="19.5" customHeight="1" spans="1:10">
      <c r="A17" s="19" t="s">
        <v>53</v>
      </c>
      <c r="B17" s="20" t="s">
        <v>54</v>
      </c>
      <c r="C17" s="32"/>
      <c r="D17" s="33"/>
      <c r="E17" s="33"/>
      <c r="F17" s="33"/>
      <c r="G17" s="33"/>
      <c r="H17" s="33"/>
      <c r="I17" s="33"/>
      <c r="J17" s="99"/>
    </row>
    <row r="18" ht="19.5" customHeight="1" spans="1:12">
      <c r="A18" s="25"/>
      <c r="B18" s="20" t="s">
        <v>55</v>
      </c>
      <c r="C18" s="26"/>
      <c r="D18" s="26"/>
      <c r="E18" s="26" t="s">
        <v>56</v>
      </c>
      <c r="F18" s="20"/>
      <c r="G18" s="21"/>
      <c r="H18" s="22"/>
      <c r="I18" s="22"/>
      <c r="J18" s="97"/>
      <c r="L18" s="3" t="s">
        <v>57</v>
      </c>
    </row>
    <row r="19" ht="19.5" customHeight="1" spans="1:12">
      <c r="A19" s="25"/>
      <c r="B19" s="34" t="s">
        <v>58</v>
      </c>
      <c r="C19" s="26" t="s">
        <v>48</v>
      </c>
      <c r="D19" s="27"/>
      <c r="E19" s="27" t="s">
        <v>59</v>
      </c>
      <c r="F19" s="35"/>
      <c r="G19" s="36" t="s">
        <v>60</v>
      </c>
      <c r="H19" s="37"/>
      <c r="I19" s="37"/>
      <c r="J19" s="100"/>
      <c r="L19" s="3" t="s">
        <v>61</v>
      </c>
    </row>
    <row r="20" ht="19.5" customHeight="1" spans="1:10">
      <c r="A20" s="25"/>
      <c r="B20" s="19" t="s">
        <v>62</v>
      </c>
      <c r="C20" s="20" t="s">
        <v>63</v>
      </c>
      <c r="D20" s="16"/>
      <c r="E20" s="22" t="s">
        <v>64</v>
      </c>
      <c r="F20" s="22"/>
      <c r="G20" s="22"/>
      <c r="H20" s="22"/>
      <c r="I20" s="22"/>
      <c r="J20" s="97"/>
    </row>
    <row r="21" ht="19.5" customHeight="1" spans="1:10">
      <c r="A21" s="25"/>
      <c r="B21" s="38"/>
      <c r="C21" s="20" t="s">
        <v>65</v>
      </c>
      <c r="D21" s="39"/>
      <c r="E21" s="22" t="s">
        <v>64</v>
      </c>
      <c r="F21" s="40"/>
      <c r="G21" s="40"/>
      <c r="H21" s="40"/>
      <c r="I21" s="40"/>
      <c r="J21" s="101"/>
    </row>
    <row r="22" ht="31.65" customHeight="1" spans="1:12">
      <c r="A22" s="25"/>
      <c r="B22" s="20" t="s">
        <v>66</v>
      </c>
      <c r="C22" s="20" t="s">
        <v>63</v>
      </c>
      <c r="D22" s="41"/>
      <c r="E22" s="20" t="s">
        <v>65</v>
      </c>
      <c r="F22" s="41"/>
      <c r="G22" s="42" t="s">
        <v>67</v>
      </c>
      <c r="H22" s="43">
        <f>D20*D22*F19+D21*F22*F19</f>
        <v>0</v>
      </c>
      <c r="I22" s="102"/>
      <c r="J22" s="103"/>
      <c r="L22" s="3" t="s">
        <v>68</v>
      </c>
    </row>
    <row r="23" ht="31.65" customHeight="1" spans="1:10">
      <c r="A23" s="25"/>
      <c r="B23" s="29" t="s">
        <v>69</v>
      </c>
      <c r="C23" s="30"/>
      <c r="D23" s="30"/>
      <c r="E23" s="30"/>
      <c r="F23" s="30"/>
      <c r="G23" s="30"/>
      <c r="H23" s="30"/>
      <c r="I23" s="30"/>
      <c r="J23" s="98"/>
    </row>
    <row r="24" ht="31.65" customHeight="1" spans="1:10">
      <c r="A24" s="25"/>
      <c r="B24" s="44"/>
      <c r="C24" s="45"/>
      <c r="D24" s="45"/>
      <c r="E24" s="45"/>
      <c r="F24" s="45"/>
      <c r="G24" s="45"/>
      <c r="H24" s="45"/>
      <c r="I24" s="45"/>
      <c r="J24" s="104"/>
    </row>
    <row r="25" ht="20.25" customHeight="1" spans="1:10">
      <c r="A25" s="19" t="s">
        <v>70</v>
      </c>
      <c r="B25" s="46" t="s">
        <v>71</v>
      </c>
      <c r="C25" s="41"/>
      <c r="D25" s="20" t="s">
        <v>72</v>
      </c>
      <c r="E25" s="47" t="s">
        <v>48</v>
      </c>
      <c r="F25" s="48"/>
      <c r="G25" s="21" t="s">
        <v>73</v>
      </c>
      <c r="H25" s="24"/>
      <c r="I25" s="22" t="s">
        <v>74</v>
      </c>
      <c r="J25" s="97"/>
    </row>
    <row r="26" ht="27" customHeight="1" spans="1:13">
      <c r="A26" s="25"/>
      <c r="B26" s="46" t="s">
        <v>75</v>
      </c>
      <c r="C26" s="49"/>
      <c r="D26" s="50"/>
      <c r="E26" s="50"/>
      <c r="F26" s="50"/>
      <c r="G26" s="51" t="s">
        <v>76</v>
      </c>
      <c r="H26" s="52">
        <f>H25*C25*C26</f>
        <v>0</v>
      </c>
      <c r="I26" s="50"/>
      <c r="J26" s="105"/>
      <c r="L26" s="3" t="s">
        <v>77</v>
      </c>
      <c r="M26" s="2"/>
    </row>
    <row r="27" ht="20.25" customHeight="1" spans="1:10">
      <c r="A27" s="25"/>
      <c r="B27" s="46" t="s">
        <v>78</v>
      </c>
      <c r="C27" s="20" t="s">
        <v>79</v>
      </c>
      <c r="D27" s="20" t="s">
        <v>80</v>
      </c>
      <c r="E27" s="21" t="s">
        <v>45</v>
      </c>
      <c r="F27" s="26"/>
      <c r="G27" s="2" t="s">
        <v>81</v>
      </c>
      <c r="H27" s="20"/>
      <c r="I27" s="21" t="s">
        <v>82</v>
      </c>
      <c r="J27" s="20"/>
    </row>
    <row r="28" ht="20.25" customHeight="1" spans="1:10">
      <c r="A28" s="25"/>
      <c r="B28" s="46" t="s">
        <v>83</v>
      </c>
      <c r="C28" s="20" t="s">
        <v>79</v>
      </c>
      <c r="D28" s="20" t="s">
        <v>84</v>
      </c>
      <c r="E28" s="21" t="s">
        <v>45</v>
      </c>
      <c r="F28" s="26"/>
      <c r="G28" s="2" t="s">
        <v>81</v>
      </c>
      <c r="H28" s="20"/>
      <c r="I28" s="21" t="s">
        <v>82</v>
      </c>
      <c r="J28" s="20"/>
    </row>
    <row r="29" ht="15.75" customHeight="1" spans="1:13">
      <c r="A29" s="25"/>
      <c r="B29" s="53" t="s">
        <v>85</v>
      </c>
      <c r="C29" s="54"/>
      <c r="D29" s="54"/>
      <c r="E29" s="54"/>
      <c r="F29" s="54"/>
      <c r="G29" s="54"/>
      <c r="H29" s="54"/>
      <c r="I29" s="54"/>
      <c r="J29" s="106"/>
      <c r="L29" s="3" t="s">
        <v>84</v>
      </c>
      <c r="M29" s="2"/>
    </row>
    <row r="30" ht="27" customHeight="1" spans="1:13">
      <c r="A30" s="25"/>
      <c r="B30" s="46"/>
      <c r="C30" s="50"/>
      <c r="D30" s="50"/>
      <c r="E30" s="50"/>
      <c r="F30" s="50"/>
      <c r="G30" s="22"/>
      <c r="H30" s="55"/>
      <c r="I30" s="50"/>
      <c r="J30" s="105"/>
      <c r="M30" s="2"/>
    </row>
    <row r="31" ht="20.25" customHeight="1" spans="1:13">
      <c r="A31" s="19" t="s">
        <v>86</v>
      </c>
      <c r="B31" s="20" t="s">
        <v>87</v>
      </c>
      <c r="C31" s="20" t="s">
        <v>88</v>
      </c>
      <c r="D31" s="20" t="s">
        <v>89</v>
      </c>
      <c r="E31" s="21" t="s">
        <v>90</v>
      </c>
      <c r="F31" s="21" t="s">
        <v>91</v>
      </c>
      <c r="G31" s="22"/>
      <c r="H31" s="22"/>
      <c r="I31" s="22"/>
      <c r="J31" s="97"/>
      <c r="L31" s="3" t="s">
        <v>80</v>
      </c>
      <c r="M31" s="2"/>
    </row>
    <row r="32" ht="20.25" customHeight="1" spans="1:13">
      <c r="A32" s="25"/>
      <c r="B32" s="20" t="s">
        <v>92</v>
      </c>
      <c r="C32" s="56">
        <v>0</v>
      </c>
      <c r="D32" s="56">
        <v>0</v>
      </c>
      <c r="E32" s="57">
        <v>0</v>
      </c>
      <c r="F32" s="21"/>
      <c r="G32" s="22"/>
      <c r="H32" s="22"/>
      <c r="I32" s="22"/>
      <c r="J32" s="97"/>
      <c r="L32" s="3" t="s">
        <v>93</v>
      </c>
      <c r="M32" s="2"/>
    </row>
    <row r="33" ht="20.25" customHeight="1" spans="1:13">
      <c r="A33" s="25"/>
      <c r="B33" s="20" t="s">
        <v>94</v>
      </c>
      <c r="C33" s="56">
        <v>0</v>
      </c>
      <c r="D33" s="56">
        <v>0</v>
      </c>
      <c r="E33" s="57">
        <v>0</v>
      </c>
      <c r="F33" s="21"/>
      <c r="G33" s="22"/>
      <c r="H33" s="22"/>
      <c r="I33" s="22"/>
      <c r="J33" s="97"/>
      <c r="M33" s="2"/>
    </row>
    <row r="34" ht="20.25" customHeight="1" spans="1:13">
      <c r="A34" s="25"/>
      <c r="B34" s="20" t="s">
        <v>95</v>
      </c>
      <c r="C34" s="56">
        <v>0</v>
      </c>
      <c r="D34" s="56">
        <v>0</v>
      </c>
      <c r="E34" s="57">
        <v>0</v>
      </c>
      <c r="F34" s="21"/>
      <c r="G34" s="22"/>
      <c r="H34" s="22"/>
      <c r="I34" s="22"/>
      <c r="J34" s="97"/>
      <c r="M34" s="2"/>
    </row>
    <row r="35" ht="20.25" customHeight="1" spans="1:13">
      <c r="A35" s="25"/>
      <c r="B35" s="20" t="s">
        <v>96</v>
      </c>
      <c r="C35" s="56">
        <v>0</v>
      </c>
      <c r="D35" s="58">
        <v>0</v>
      </c>
      <c r="E35" s="57">
        <v>0</v>
      </c>
      <c r="F35" s="21"/>
      <c r="G35" s="22"/>
      <c r="H35" s="22"/>
      <c r="I35" s="22"/>
      <c r="J35" s="97"/>
      <c r="M35" s="2"/>
    </row>
    <row r="36" ht="20.25" customHeight="1" spans="1:13">
      <c r="A36" s="25"/>
      <c r="B36" s="20" t="s">
        <v>97</v>
      </c>
      <c r="C36" s="56">
        <v>0</v>
      </c>
      <c r="D36" s="56">
        <v>0</v>
      </c>
      <c r="E36" s="57">
        <v>0</v>
      </c>
      <c r="F36" s="21"/>
      <c r="G36" s="22"/>
      <c r="H36" s="22"/>
      <c r="I36" s="22"/>
      <c r="J36" s="97"/>
      <c r="M36" s="2"/>
    </row>
    <row r="37" ht="15.75" customHeight="1" spans="1:13">
      <c r="A37" s="25"/>
      <c r="B37" s="20" t="s">
        <v>98</v>
      </c>
      <c r="C37" s="56">
        <v>0</v>
      </c>
      <c r="D37" s="56">
        <v>0</v>
      </c>
      <c r="E37" s="57">
        <v>0</v>
      </c>
      <c r="F37" s="21"/>
      <c r="G37" s="22"/>
      <c r="H37" s="22"/>
      <c r="I37" s="22"/>
      <c r="J37" s="97"/>
      <c r="M37" s="2"/>
    </row>
    <row r="38" ht="24" customHeight="1" spans="1:13">
      <c r="A38" s="38"/>
      <c r="B38" s="51" t="s">
        <v>99</v>
      </c>
      <c r="C38" s="52">
        <f>C32*D32*E32+C33*D33*E33+C34*D34*E34+C35*D35*E35+C36*D36*E36+C37*D37*E37</f>
        <v>0</v>
      </c>
      <c r="D38" s="22"/>
      <c r="E38" s="22"/>
      <c r="F38" s="22"/>
      <c r="G38" s="22"/>
      <c r="H38" s="22"/>
      <c r="I38" s="22"/>
      <c r="J38" s="97"/>
      <c r="M38" s="2"/>
    </row>
    <row r="39" ht="18.75" customHeight="1" spans="1:13">
      <c r="A39" s="19" t="s">
        <v>100</v>
      </c>
      <c r="B39" s="59" t="s">
        <v>101</v>
      </c>
      <c r="C39" s="59" t="s">
        <v>102</v>
      </c>
      <c r="D39" s="59" t="s">
        <v>103</v>
      </c>
      <c r="E39" s="59" t="s">
        <v>104</v>
      </c>
      <c r="F39" s="59" t="s">
        <v>105</v>
      </c>
      <c r="G39" s="60" t="s">
        <v>91</v>
      </c>
      <c r="H39" s="61"/>
      <c r="I39" s="61"/>
      <c r="J39" s="107"/>
      <c r="L39" s="3" t="s">
        <v>106</v>
      </c>
      <c r="M39" s="2"/>
    </row>
    <row r="40" ht="18.75" customHeight="1" spans="1:13">
      <c r="A40" s="25"/>
      <c r="B40" s="46" t="s">
        <v>107</v>
      </c>
      <c r="C40" s="46" t="s">
        <v>108</v>
      </c>
      <c r="D40" s="24"/>
      <c r="E40" s="41"/>
      <c r="F40" s="24"/>
      <c r="G40" s="62"/>
      <c r="H40" s="63"/>
      <c r="I40" s="63"/>
      <c r="J40" s="108"/>
      <c r="L40" s="3" t="s">
        <v>109</v>
      </c>
      <c r="M40" s="2"/>
    </row>
    <row r="41" ht="18.75" customHeight="1" spans="1:13">
      <c r="A41" s="25"/>
      <c r="B41" s="20" t="s">
        <v>106</v>
      </c>
      <c r="C41" s="20" t="s">
        <v>110</v>
      </c>
      <c r="D41" s="24"/>
      <c r="E41" s="41"/>
      <c r="F41" s="16"/>
      <c r="G41" s="64"/>
      <c r="H41" s="63"/>
      <c r="I41" s="63"/>
      <c r="J41" s="108"/>
      <c r="L41" s="3" t="s">
        <v>111</v>
      </c>
      <c r="M41" s="2"/>
    </row>
    <row r="42" ht="18.75" customHeight="1" spans="1:13">
      <c r="A42" s="25"/>
      <c r="B42" s="20" t="s">
        <v>109</v>
      </c>
      <c r="C42" s="20" t="s">
        <v>110</v>
      </c>
      <c r="D42" s="24"/>
      <c r="E42" s="41"/>
      <c r="F42" s="16"/>
      <c r="G42" s="65"/>
      <c r="H42" s="66"/>
      <c r="I42" s="66"/>
      <c r="J42" s="109"/>
      <c r="L42" s="2"/>
      <c r="M42" s="2"/>
    </row>
    <row r="43" ht="18.75" customHeight="1" spans="1:13">
      <c r="A43" s="25"/>
      <c r="B43" s="20" t="s">
        <v>112</v>
      </c>
      <c r="C43" s="67" t="s">
        <v>113</v>
      </c>
      <c r="D43" s="24"/>
      <c r="E43" s="41"/>
      <c r="F43" s="16"/>
      <c r="G43" s="68"/>
      <c r="H43" s="68"/>
      <c r="I43" s="68"/>
      <c r="J43" s="68"/>
      <c r="M43" s="2"/>
    </row>
    <row r="44" ht="18.75" customHeight="1" spans="1:13">
      <c r="A44" s="38"/>
      <c r="B44" s="51" t="s">
        <v>114</v>
      </c>
      <c r="C44" s="28">
        <f>D40*E40*F40+D41*E41*F41+D42*E42*F42+D43*E43*F43</f>
        <v>0</v>
      </c>
      <c r="D44" s="22"/>
      <c r="E44" s="22"/>
      <c r="F44" s="22"/>
      <c r="G44" s="22"/>
      <c r="H44" s="22"/>
      <c r="I44" s="22"/>
      <c r="J44" s="97"/>
      <c r="M44" s="2"/>
    </row>
    <row r="45" ht="23.25" customHeight="1" spans="1:13">
      <c r="A45" s="19" t="s">
        <v>115</v>
      </c>
      <c r="B45" s="26" t="s">
        <v>116</v>
      </c>
      <c r="C45" s="26" t="s">
        <v>117</v>
      </c>
      <c r="D45" s="31" t="s">
        <v>118</v>
      </c>
      <c r="E45" s="26" t="s">
        <v>105</v>
      </c>
      <c r="F45" s="21" t="s">
        <v>119</v>
      </c>
      <c r="G45" s="21" t="s">
        <v>91</v>
      </c>
      <c r="H45" s="22"/>
      <c r="I45" s="22"/>
      <c r="J45" s="97"/>
      <c r="M45" s="2"/>
    </row>
    <row r="46" ht="16.5" customHeight="1" spans="1:13">
      <c r="A46" s="25"/>
      <c r="B46" s="19" t="s">
        <v>120</v>
      </c>
      <c r="C46" s="67"/>
      <c r="D46" s="21"/>
      <c r="E46" s="20"/>
      <c r="F46" s="21"/>
      <c r="G46" s="21"/>
      <c r="H46" s="22"/>
      <c r="I46" s="22"/>
      <c r="J46" s="97"/>
      <c r="M46" s="2"/>
    </row>
    <row r="47" ht="16.5" customHeight="1" spans="1:13">
      <c r="A47" s="25"/>
      <c r="B47" s="25"/>
      <c r="C47" s="67"/>
      <c r="D47" s="21"/>
      <c r="E47" s="20"/>
      <c r="F47" s="21"/>
      <c r="G47" s="21"/>
      <c r="H47" s="22"/>
      <c r="I47" s="22"/>
      <c r="J47" s="97"/>
      <c r="M47" s="2"/>
    </row>
    <row r="48" ht="16.5" customHeight="1" spans="1:13">
      <c r="A48" s="25"/>
      <c r="B48" s="38"/>
      <c r="C48" s="67"/>
      <c r="D48" s="31"/>
      <c r="E48" s="20"/>
      <c r="F48" s="21"/>
      <c r="G48" s="21"/>
      <c r="H48" s="22"/>
      <c r="I48" s="22"/>
      <c r="J48" s="97"/>
      <c r="M48" s="2"/>
    </row>
    <row r="49" ht="16.5" customHeight="1" spans="1:13">
      <c r="A49" s="25"/>
      <c r="B49" s="19" t="s">
        <v>121</v>
      </c>
      <c r="C49" s="67"/>
      <c r="D49" s="31"/>
      <c r="E49" s="20"/>
      <c r="F49" s="21"/>
      <c r="G49" s="21"/>
      <c r="H49" s="22"/>
      <c r="I49" s="22"/>
      <c r="J49" s="97"/>
      <c r="M49" s="2"/>
    </row>
    <row r="50" ht="16.5" customHeight="1" spans="1:13">
      <c r="A50" s="25"/>
      <c r="B50" s="25"/>
      <c r="C50" s="67"/>
      <c r="D50" s="31"/>
      <c r="E50" s="20"/>
      <c r="F50" s="21"/>
      <c r="G50" s="21"/>
      <c r="H50" s="22"/>
      <c r="I50" s="22"/>
      <c r="J50" s="97"/>
      <c r="M50" s="2"/>
    </row>
    <row r="51" ht="16.5" customHeight="1" spans="1:13">
      <c r="A51" s="25"/>
      <c r="B51" s="38"/>
      <c r="C51" s="67"/>
      <c r="D51" s="31"/>
      <c r="E51" s="20"/>
      <c r="F51" s="21"/>
      <c r="G51" s="21"/>
      <c r="H51" s="22"/>
      <c r="I51" s="22"/>
      <c r="J51" s="97"/>
      <c r="M51" s="2"/>
    </row>
    <row r="52" ht="16.5" customHeight="1" spans="1:13">
      <c r="A52" s="25"/>
      <c r="B52" s="19" t="s">
        <v>122</v>
      </c>
      <c r="C52" s="67"/>
      <c r="D52" s="31"/>
      <c r="E52" s="20"/>
      <c r="F52" s="21"/>
      <c r="G52" s="21"/>
      <c r="H52" s="22"/>
      <c r="I52" s="22"/>
      <c r="J52" s="97"/>
      <c r="M52" s="2"/>
    </row>
    <row r="53" ht="16.5" customHeight="1" spans="1:13">
      <c r="A53" s="25"/>
      <c r="B53" s="25"/>
      <c r="C53" s="67"/>
      <c r="D53" s="31"/>
      <c r="E53" s="20"/>
      <c r="F53" s="21"/>
      <c r="G53" s="21"/>
      <c r="H53" s="22"/>
      <c r="I53" s="22"/>
      <c r="J53" s="97"/>
      <c r="M53" s="2"/>
    </row>
    <row r="54" ht="16.5" customHeight="1" spans="1:13">
      <c r="A54" s="25"/>
      <c r="B54" s="38"/>
      <c r="C54" s="67"/>
      <c r="D54" s="31"/>
      <c r="E54" s="20"/>
      <c r="F54" s="21"/>
      <c r="G54" s="21"/>
      <c r="H54" s="22"/>
      <c r="I54" s="22"/>
      <c r="J54" s="97"/>
      <c r="M54" s="2"/>
    </row>
    <row r="55" ht="16.5" customHeight="1" spans="1:13">
      <c r="A55" s="25"/>
      <c r="B55" s="53" t="s">
        <v>123</v>
      </c>
      <c r="C55" s="54"/>
      <c r="D55" s="54"/>
      <c r="E55" s="54"/>
      <c r="F55" s="54"/>
      <c r="G55" s="54"/>
      <c r="H55" s="54"/>
      <c r="I55" s="54"/>
      <c r="J55" s="106"/>
      <c r="M55" s="2"/>
    </row>
    <row r="56" ht="29.25" customHeight="1" spans="1:13">
      <c r="A56" s="25"/>
      <c r="B56" s="69"/>
      <c r="C56" s="70"/>
      <c r="D56" s="70"/>
      <c r="E56" s="70"/>
      <c r="F56" s="70"/>
      <c r="G56" s="70"/>
      <c r="H56" s="70"/>
      <c r="I56" s="70"/>
      <c r="J56" s="110"/>
      <c r="M56" s="2"/>
    </row>
    <row r="57" ht="43.5" customHeight="1" spans="1:13">
      <c r="A57" s="25"/>
      <c r="B57" s="71" t="s">
        <v>124</v>
      </c>
      <c r="C57" s="28">
        <f>D46*E46*F46+D47*E47*F47+D48*E48*F48+D49*E49*F49+D50*E50*F50+D51*E51*F51+D52*E52*F52+D53*E53*F53+D54*E54*F54</f>
        <v>0</v>
      </c>
      <c r="D57" s="21"/>
      <c r="E57" s="22"/>
      <c r="F57" s="22"/>
      <c r="G57" s="22"/>
      <c r="H57" s="22"/>
      <c r="I57" s="22"/>
      <c r="J57" s="97"/>
      <c r="M57" s="2"/>
    </row>
    <row r="58" ht="33" customHeight="1" spans="1:13">
      <c r="A58" s="72" t="s">
        <v>125</v>
      </c>
      <c r="B58" s="20" t="s">
        <v>126</v>
      </c>
      <c r="C58" s="31"/>
      <c r="D58" s="73"/>
      <c r="E58" s="74"/>
      <c r="F58" s="74"/>
      <c r="G58" s="74"/>
      <c r="H58" s="74"/>
      <c r="I58" s="74"/>
      <c r="J58" s="111"/>
      <c r="M58" s="2"/>
    </row>
    <row r="59" ht="33" customHeight="1" spans="1:13">
      <c r="A59" s="75"/>
      <c r="B59" s="76" t="s">
        <v>127</v>
      </c>
      <c r="C59" s="77" t="s">
        <v>128</v>
      </c>
      <c r="D59" s="78"/>
      <c r="E59" s="74" t="s">
        <v>129</v>
      </c>
      <c r="F59" s="78"/>
      <c r="G59" s="78"/>
      <c r="H59" s="78"/>
      <c r="I59" s="78"/>
      <c r="J59" s="78"/>
      <c r="L59" s="3" t="s">
        <v>130</v>
      </c>
      <c r="M59" s="2"/>
    </row>
    <row r="60" ht="33" customHeight="1" spans="1:13">
      <c r="A60" s="79"/>
      <c r="B60" s="20" t="s">
        <v>131</v>
      </c>
      <c r="C60" s="77"/>
      <c r="D60" s="80"/>
      <c r="E60" s="80"/>
      <c r="F60" s="80"/>
      <c r="G60" s="81"/>
      <c r="H60" s="82" t="s">
        <v>132</v>
      </c>
      <c r="I60" s="112"/>
      <c r="J60" s="113"/>
      <c r="L60" s="3" t="s">
        <v>133</v>
      </c>
      <c r="M60" s="2"/>
    </row>
    <row r="61" ht="45.75" customHeight="1" spans="1:13">
      <c r="A61" s="19" t="s">
        <v>134</v>
      </c>
      <c r="B61" s="31"/>
      <c r="C61" s="23"/>
      <c r="D61" s="23"/>
      <c r="E61" s="23"/>
      <c r="F61" s="23"/>
      <c r="G61" s="23"/>
      <c r="H61" s="23"/>
      <c r="I61" s="23"/>
      <c r="J61" s="85"/>
      <c r="M61" s="2"/>
    </row>
    <row r="62" ht="42.75" customHeight="1" spans="1:13">
      <c r="A62" s="83" t="s">
        <v>135</v>
      </c>
      <c r="B62" s="43">
        <f>I60+C57+C44+C38+H26+H22+C14</f>
        <v>0</v>
      </c>
      <c r="C62" s="73" t="s">
        <v>136</v>
      </c>
      <c r="D62" s="74"/>
      <c r="E62" s="74"/>
      <c r="F62" s="74"/>
      <c r="G62" s="74"/>
      <c r="H62" s="74"/>
      <c r="I62" s="74"/>
      <c r="J62" s="111"/>
      <c r="M62" s="2"/>
    </row>
    <row r="63" ht="18.75" customHeight="1" spans="1:13">
      <c r="A63" s="72" t="s">
        <v>137</v>
      </c>
      <c r="B63" s="84"/>
      <c r="C63" s="34" t="s">
        <v>138</v>
      </c>
      <c r="D63" s="31"/>
      <c r="E63" s="23"/>
      <c r="F63" s="85"/>
      <c r="G63" s="86" t="s">
        <v>47</v>
      </c>
      <c r="H63" s="87"/>
      <c r="I63" s="26"/>
      <c r="J63" s="26"/>
      <c r="M63" s="2"/>
    </row>
    <row r="64" ht="18" customHeight="1" spans="1:13">
      <c r="A64" s="75"/>
      <c r="B64" s="88"/>
      <c r="C64" s="34" t="s">
        <v>139</v>
      </c>
      <c r="D64" s="89"/>
      <c r="E64" s="23"/>
      <c r="F64" s="85"/>
      <c r="G64" s="90"/>
      <c r="H64" s="26"/>
      <c r="I64" s="26"/>
      <c r="J64" s="26"/>
      <c r="M64" s="2"/>
    </row>
    <row r="65" ht="31.65" customHeight="1" spans="1:13">
      <c r="A65" s="114" t="s">
        <v>140</v>
      </c>
      <c r="B65" s="114"/>
      <c r="C65" s="114"/>
      <c r="D65" s="114"/>
      <c r="E65" s="114"/>
      <c r="F65" s="114"/>
      <c r="G65" s="114"/>
      <c r="H65" s="114"/>
      <c r="I65" s="114"/>
      <c r="J65" s="114"/>
      <c r="M65" s="2"/>
    </row>
    <row r="66" ht="31.65" customHeight="1" spans="1:13">
      <c r="A66" s="115" t="s">
        <v>141</v>
      </c>
      <c r="B66" s="116"/>
      <c r="C66" s="116"/>
      <c r="D66" s="115" t="s">
        <v>142</v>
      </c>
      <c r="E66" s="116"/>
      <c r="F66" s="116"/>
      <c r="G66" s="115" t="s">
        <v>143</v>
      </c>
      <c r="H66" s="117"/>
      <c r="I66" s="116"/>
      <c r="J66" s="118"/>
      <c r="M66" s="2"/>
    </row>
    <row r="68" spans="13:13">
      <c r="M68" s="2"/>
    </row>
    <row r="69" spans="13:13">
      <c r="M69" s="2"/>
    </row>
  </sheetData>
  <sheetProtection password="CCE7" sheet="1" objects="1" scenarios="1"/>
  <mergeCells count="53">
    <mergeCell ref="A1:J1"/>
    <mergeCell ref="A2:J2"/>
    <mergeCell ref="B3:D3"/>
    <mergeCell ref="E3:F3"/>
    <mergeCell ref="G3:J3"/>
    <mergeCell ref="B4:D4"/>
    <mergeCell ref="G4:J4"/>
    <mergeCell ref="B5:D5"/>
    <mergeCell ref="B6:J6"/>
    <mergeCell ref="A7:J7"/>
    <mergeCell ref="C9:D9"/>
    <mergeCell ref="C11:D11"/>
    <mergeCell ref="C13:D13"/>
    <mergeCell ref="B15:J15"/>
    <mergeCell ref="B16:J16"/>
    <mergeCell ref="C17:J17"/>
    <mergeCell ref="C18:D18"/>
    <mergeCell ref="G18:J18"/>
    <mergeCell ref="C19:D19"/>
    <mergeCell ref="G19:J19"/>
    <mergeCell ref="B23:J23"/>
    <mergeCell ref="B24:J24"/>
    <mergeCell ref="E25:F25"/>
    <mergeCell ref="B29:J29"/>
    <mergeCell ref="G39:J39"/>
    <mergeCell ref="G40:J40"/>
    <mergeCell ref="G41:J41"/>
    <mergeCell ref="G42:J42"/>
    <mergeCell ref="G43:J43"/>
    <mergeCell ref="B55:J55"/>
    <mergeCell ref="D58:J58"/>
    <mergeCell ref="F59:J59"/>
    <mergeCell ref="C60:G60"/>
    <mergeCell ref="B61:J61"/>
    <mergeCell ref="C62:J62"/>
    <mergeCell ref="D63:F63"/>
    <mergeCell ref="D64:F64"/>
    <mergeCell ref="A65:J65"/>
    <mergeCell ref="A8:A16"/>
    <mergeCell ref="A17:A22"/>
    <mergeCell ref="A25:A29"/>
    <mergeCell ref="A31:A38"/>
    <mergeCell ref="A39:A44"/>
    <mergeCell ref="A45:A54"/>
    <mergeCell ref="A58:A60"/>
    <mergeCell ref="A63:A64"/>
    <mergeCell ref="B20:B21"/>
    <mergeCell ref="B46:B48"/>
    <mergeCell ref="B49:B51"/>
    <mergeCell ref="B52:B54"/>
    <mergeCell ref="B63:B64"/>
    <mergeCell ref="G63:G64"/>
    <mergeCell ref="H63:J64"/>
  </mergeCells>
  <dataValidations count="7">
    <dataValidation type="whole" operator="between" allowBlank="1" showInputMessage="1" showErrorMessage="1" sqref="F5">
      <formula1>1</formula1>
      <formula2>20000</formula2>
    </dataValidation>
    <dataValidation type="whole" operator="between" allowBlank="1" showInputMessage="1" showErrorMessage="1" sqref="H5 J5 F19 F22 H25 C30 C25:C26 D20:D22 C32:E37 D40:F43 D46:E54">
      <formula1>1</formula1>
      <formula2>19999</formula2>
    </dataValidation>
    <dataValidation type="decimal" operator="between" allowBlank="1" showInputMessage="1" showErrorMessage="1" sqref="H8 J8 H10 J10 H12 J12">
      <formula1>1</formula1>
      <formula2>19999</formula2>
    </dataValidation>
    <dataValidation type="list" allowBlank="1" showInputMessage="1" showErrorMessage="1" sqref="H18:J18">
      <formula1>$L$18:$L$22</formula1>
    </dataValidation>
    <dataValidation type="list" allowBlank="1" showInputMessage="1" showErrorMessage="1" sqref="D59">
      <formula1>$L$61:$L$63</formula1>
    </dataValidation>
    <dataValidation type="whole" operator="between" allowBlank="1" showInputMessage="1" showErrorMessage="1" sqref="I60">
      <formula1>1</formula1>
      <formula2>1999999999</formula2>
    </dataValidation>
    <dataValidation type="list" allowBlank="1" showInputMessage="1" sqref="D27:D28">
      <formula1>$L$33:$L$36</formula1>
    </dataValidation>
  </dataValidations>
  <pageMargins left="0" right="0" top="0" bottom="0" header="0.118110236220472" footer="0"/>
  <pageSetup paperSize="1" scale="49" orientation="portrait"/>
  <headerFooter alignWithMargins="0">
    <oddFooter>&amp;R&amp;"Times New Roman,常规"&amp;P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4">
              <controlPr defaultSize="0">
                <anchor moveWithCells="1">
                  <from>
                    <xdr:col>1</xdr:col>
                    <xdr:colOff>139700</xdr:colOff>
                    <xdr:row>60</xdr:row>
                    <xdr:rowOff>25400</xdr:rowOff>
                  </from>
                  <to>
                    <xdr:col>4</xdr:col>
                    <xdr:colOff>381000</xdr:colOff>
                    <xdr:row>60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5">
              <controlPr defaultSize="0">
                <anchor moveWithCells="1">
                  <from>
                    <xdr:col>1</xdr:col>
                    <xdr:colOff>152400</xdr:colOff>
                    <xdr:row>60</xdr:row>
                    <xdr:rowOff>266700</xdr:rowOff>
                  </from>
                  <to>
                    <xdr:col>4</xdr:col>
                    <xdr:colOff>82550</xdr:colOff>
                    <xdr:row>60</xdr:row>
                    <xdr:rowOff>463550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6">
              <controlPr defaultSize="0">
                <anchor moveWithCells="1">
                  <from>
                    <xdr:col>3</xdr:col>
                    <xdr:colOff>127000</xdr:colOff>
                    <xdr:row>57</xdr:row>
                    <xdr:rowOff>38100</xdr:rowOff>
                  </from>
                  <to>
                    <xdr:col>7</xdr:col>
                    <xdr:colOff>241300</xdr:colOff>
                    <xdr:row>57</xdr:row>
                    <xdr:rowOff>215900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T a x C a t c h A l l   x m l n s = " 9 6 3 9 d 6 6 9 - 5 0 f e - 4 9 e d - 9 3 7 7 - 9 c b 6 1 9 7 3 4 8 b 7 "   x s i : n i l = " t r u e " / > < l c f 7 6 f 1 5 5 c e d 4 d d c b 4 0 9 7 1 3 4 f f 3 c 3 3 2 f   x m l n s = " 4 a d 2 4 6 d 4 - e a c 0 - 4 1 a 9 - 9 e 0 e - 5 5 7 a e b 0 e 6 6 4 e " > < T e r m s   x m l n s = " h t t p : / / s c h e m a s . m i c r o s o f t . c o m / o f f i c e / i n f o p a t h / 2 0 0 7 / P a r t n e r C o n t r o l s " > < / T e r m s > < / l c f 7 6 f 1 5 5 c e d 4 d d c b 4 0 9 7 1 3 4 f f 3 c 3 3 2 f > < / d o c u m e n t M a n a g e m e n t > < / p : p r o p e r t i e s > 
</file>

<file path=customXml/item2.xml>��< ? x m l   v e r s i o n = " 1 . 0 " ? > < c t : c o n t e n t T y p e S c h e m a   c t : _ = " "   m a : _ = " "   m a : c o n t e n t T y p e N a m e = " D o c u m e n t "   m a : c o n t e n t T y p e I D = " 0 x 0 1 0 1 0 0 5 E 9 3 7 A E 5 4 B 4 1 8 6 4 A 8 6 8 A F 2 F A 9 C 5 5 C E 9 2 "   m a : c o n t e n t T y p e V e r s i o n = " 1 4 "   m a : c o n t e n t T y p e D e s c r i p t i o n = " C r e a t e   a   n e w   d o c u m e n t . "   m a : c o n t e n t T y p e S c o p e = " "   m a : v e r s i o n I D = " 8 b c 1 e e 1 c 8 f 7 8 7 f 9 6 a c 0 6 3 b b 8 8 d 2 c 7 9 a 3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e 5 7 6 d 2 f 2 0 1 8 3 b 7 a d 5 b e 8 c 2 c 5 2 c 0 0 c c 9 4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4 a d 2 4 6 d 4 - e a c 0 - 4 1 a 9 - 9 e 0 e - 5 5 7 a e b 0 e 6 6 4 e "   x m l n s : n s 3 = " 9 6 3 9 d 6 6 9 - 5 0 f e - 4 9 e d - 9 3 7 7 - 9 c b 6 1 9 7 3 4 8 b 7 " >  
 < x s d : i m p o r t   n a m e s p a c e = " 4 a d 2 4 6 d 4 - e a c 0 - 4 1 a 9 - 9 e 0 e - 5 5 7 a e b 0 e 6 6 4 e " / >  
 < x s d : i m p o r t   n a m e s p a c e = " 9 6 3 9 d 6 6 9 - 5 0 f e - 4 9 e d - 9 3 7 7 - 9 c b 6 1 9 7 3 4 8 b 7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O b j e c t D e t e c t o r V e r s i o n s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L e n g t h I n S e c o n d s "   m i n O c c u r s = " 0 " / >  
 < x s d : e l e m e n t   r e f = " n s 2 : M e d i a S e r v i c e D a t e T a k e n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O C R "   m i n O c c u r s = " 0 " / >  
 < x s d : e l e m e n t   r e f = " n s 2 : M e d i a S e r v i c e S e a r c h P r o p e r t i e s "   m i n O c c u r s = " 0 " / >  
 < x s d : e l e m e n t   r e f = " n s 3 : S h a r e d W i t h U s e r s "   m i n O c c u r s = " 0 " / >  
 < x s d : e l e m e n t   r e f = " n s 3 : S h a r e d W i t h D e t a i l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4 a d 2 4 6 d 4 - e a c 0 - 4 1 a 9 - 9 e 0 e - 5 5 7 a e b 0 e 6 6 4 e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0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1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1 3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M e d i a S e r v i c e D a t e T a k e n "   m a : i n d e x = " 1 4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l c f 7 6 f 1 5 5 c e d 4 d d c b 4 0 9 7 1 3 4 f f 3 c 3 3 2 f "   m a : i n d e x = " 1 6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6 3 b 4 f 3 6 9 - e 6 8 d - 4 0 d c - b 2 0 e - b d 2 c 7 c 5 d 9 b 0 5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O C R "   m a : i n d e x = " 1 8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S e a r c h P r o p e r t i e s "   m a : i n d e x = " 1 9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9 6 3 9 d 6 6 9 - 5 0 f e - 4 9 e d - 9 3 7 7 - 9 c b 6 1 9 7 3 4 8 b 7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1 7 "   n i l l a b l e = " t r u e "   m a : d i s p l a y N a m e = " T a x o n o m y   C a t c h   A l l   C o l u m n "   m a : h i d d e n = " t r u e "   m a : l i s t = " { a 0 c 7 8 1 b d - b a 4 d - 4 8 e 7 - 8 8 1 7 - 6 0 5 c 9 6 3 9 e 3 5 5 } "   m a : i n t e r n a l N a m e = " T a x C a t c h A l l "   m a : s h o w F i e l d = " C a t c h A l l D a t a "   m a : w e b = " 9 6 3 9 d 6 6 9 - 5 0 f e - 4 9 e d - 9 3 7 7 - 9 c b 6 1 9 7 3 4 8 b 7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h a r e d W i t h U s e r s "   m a : i n d e x = " 2 0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2 1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31E300B4-31EB-427B-83CC-7DC5CE8F8EFD}">
  <ds:schemaRefs/>
</ds:datastoreItem>
</file>

<file path=customXml/itemProps2.xml><?xml version="1.0" encoding="utf-8"?>
<ds:datastoreItem xmlns:ds="http://schemas.openxmlformats.org/officeDocument/2006/customXml" ds:itemID="{9F76FD1B-6A59-4C39-8590-4FE76ADE18B7}">
  <ds:schemaRefs/>
</ds:datastoreItem>
</file>

<file path=customXml/itemProps3.xml><?xml version="1.0" encoding="utf-8"?>
<ds:datastoreItem xmlns:ds="http://schemas.openxmlformats.org/officeDocument/2006/customXml" ds:itemID="{D2C736C4-9E71-4295-BDE9-03D22391F62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SOW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CNHuVi</dc:creator>
  <cp:lastModifiedBy>dolphinbobo</cp:lastModifiedBy>
  <dcterms:created xsi:type="dcterms:W3CDTF">2023-01-10T06:02:00Z</dcterms:created>
  <cp:lastPrinted>2023-11-06T08:21:00Z</cp:lastPrinted>
  <dcterms:modified xsi:type="dcterms:W3CDTF">2024-04-03T07:10:44Z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a0a2f-b917-4d51-b0d0-d418a10c8b23_Enabled">
    <vt:lpwstr>true</vt:lpwstr>
  </property>
  <property fmtid="{D5CDD505-2E9C-101B-9397-08002B2CF9AE}" pid="3" name="MSIP_Label_1ada0a2f-b917-4d51-b0d0-d418a10c8b23_SetDate">
    <vt:lpwstr>2023-01-10T06:02:44Z</vt:lpwstr>
  </property>
  <property fmtid="{D5CDD505-2E9C-101B-9397-08002B2CF9AE}" pid="4" name="MSIP_Label_1ada0a2f-b917-4d51-b0d0-d418a10c8b23_Method">
    <vt:lpwstr>Standard</vt:lpwstr>
  </property>
  <property fmtid="{D5CDD505-2E9C-101B-9397-08002B2CF9AE}" pid="5" name="MSIP_Label_1ada0a2f-b917-4d51-b0d0-d418a10c8b23_Name">
    <vt:lpwstr>1ada0a2f-b917-4d51-b0d0-d418a10c8b23</vt:lpwstr>
  </property>
  <property fmtid="{D5CDD505-2E9C-101B-9397-08002B2CF9AE}" pid="6" name="MSIP_Label_1ada0a2f-b917-4d51-b0d0-d418a10c8b23_SiteId">
    <vt:lpwstr>12a3af23-a769-4654-847f-958f3d479f4a</vt:lpwstr>
  </property>
  <property fmtid="{D5CDD505-2E9C-101B-9397-08002B2CF9AE}" pid="7" name="MSIP_Label_1ada0a2f-b917-4d51-b0d0-d418a10c8b23_ActionId">
    <vt:lpwstr>3194a9d8-93f1-4f63-95b6-964cb5f4ed65</vt:lpwstr>
  </property>
  <property fmtid="{D5CDD505-2E9C-101B-9397-08002B2CF9AE}" pid="8" name="MSIP_Label_1ada0a2f-b917-4d51-b0d0-d418a10c8b23_ContentBits">
    <vt:lpwstr>0</vt:lpwstr>
  </property>
  <property fmtid="{D5CDD505-2E9C-101B-9397-08002B2CF9AE}" pid="9" name="ContentTypeId">
    <vt:lpwstr>0x0101005E937AE54B41864A868AF2FA9C55CE92</vt:lpwstr>
  </property>
  <property fmtid="{D5CDD505-2E9C-101B-9397-08002B2CF9AE}" pid="10" name="MediaServiceImageTags">
    <vt:lpwstr/>
  </property>
  <property fmtid="{D5CDD505-2E9C-101B-9397-08002B2CF9AE}" pid="11" name="ICV">
    <vt:lpwstr>D87DED22402844278DF716A85A8E531B_13</vt:lpwstr>
  </property>
  <property fmtid="{D5CDD505-2E9C-101B-9397-08002B2CF9AE}" pid="12" name="KSOProductBuildVer">
    <vt:lpwstr>2052-12.1.0.16417</vt:lpwstr>
  </property>
</Properties>
</file>